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МАИ\02 - Центр академической интеграции\International Students Office\03 - Входящая мобильность\Прием студентов\2021 Осень\9. Приказы\Об организации учебы\"/>
    </mc:Choice>
  </mc:AlternateContent>
  <bookViews>
    <workbookView xWindow="636" yWindow="552" windowWidth="27492" windowHeight="13488" activeTab="1"/>
  </bookViews>
  <sheets>
    <sheet name="количество ИС по менеджерам" sheetId="1" r:id="rId1"/>
    <sheet name="осень 2021" sheetId="2" r:id="rId2"/>
  </sheets>
  <definedNames>
    <definedName name="_xlnm._FilterDatabase" localSheetId="0" hidden="1">'количество ИС по менеджерам'!$A$1:$E$34</definedName>
    <definedName name="_xlnm._FilterDatabase" localSheetId="1" hidden="1">'осень 2021'!$A$1:$P$157</definedName>
  </definedNames>
  <calcPr calcId="162913"/>
  <extLst>
    <ext uri="GoogleSheetsCustomDataVersion1">
      <go:sheetsCustomData xmlns:go="http://customooxmlschemas.google.com/" r:id="rId7" roundtripDataSignature="AMtx7mgBUb3Po5znIPAkpexzgjr7ZBkozA=="/>
    </ext>
  </extLst>
</workbook>
</file>

<file path=xl/calcChain.xml><?xml version="1.0" encoding="utf-8"?>
<calcChain xmlns="http://schemas.openxmlformats.org/spreadsheetml/2006/main">
  <c r="D24" i="1" l="1"/>
  <c r="D25" i="1"/>
  <c r="D15" i="1" l="1"/>
  <c r="D22" i="1"/>
  <c r="D16" i="1"/>
  <c r="D32" i="1"/>
  <c r="D31" i="1"/>
  <c r="D11" i="1"/>
  <c r="D10" i="1"/>
  <c r="D30" i="1"/>
  <c r="D21" i="1"/>
  <c r="D13" i="1"/>
  <c r="D5" i="1"/>
  <c r="D20" i="1"/>
  <c r="D19" i="1"/>
  <c r="D29" i="1"/>
  <c r="D28" i="1"/>
  <c r="D9" i="1"/>
  <c r="D18" i="1"/>
  <c r="D27" i="1"/>
  <c r="D17" i="1"/>
  <c r="D4" i="1"/>
  <c r="D8" i="1"/>
  <c r="D12" i="1"/>
  <c r="D2" i="1"/>
  <c r="D14" i="1"/>
  <c r="D3" i="1"/>
  <c r="D23" i="1"/>
  <c r="D26" i="1"/>
  <c r="D33" i="1"/>
  <c r="D7" i="1"/>
  <c r="D6" i="1"/>
  <c r="D34" i="1" l="1"/>
</calcChain>
</file>

<file path=xl/comments1.xml><?xml version="1.0" encoding="utf-8"?>
<comments xmlns="http://schemas.openxmlformats.org/spreadsheetml/2006/main">
  <authors>
    <author/>
  </authors>
  <commentList>
    <comment ref="A48" authorId="0" shapeId="0">
      <text>
        <r>
          <rPr>
            <sz val="10"/>
            <color rgb="FF000000"/>
            <rFont val="Arial"/>
            <family val="2"/>
            <charset val="204"/>
          </rPr>
          <t>======
ID#AAAAImw_Ri8
    (2021-06-01 14:42:05)
interested in renting a flat/room
	-Student International Mobility Office</t>
        </r>
      </text>
    </comment>
    <comment ref="H48" authorId="0" shapeId="0">
      <text>
        <r>
          <rPr>
            <sz val="10"/>
            <color rgb="FF000000"/>
            <rFont val="Arial"/>
            <family val="2"/>
            <charset val="204"/>
          </rPr>
          <t>======
ID#AAAAImw_RjE
    (2021-06-01 14:42:05)
Возможно РФ гражданство - в конце апреля пойдёт в  консульство РФ выяснять.
	-Student International Mobility Office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wBs668nDkrLR9zs2EXWYPf7UBoQ=="/>
    </ext>
  </extLst>
</comments>
</file>

<file path=xl/sharedStrings.xml><?xml version="1.0" encoding="utf-8"?>
<sst xmlns="http://schemas.openxmlformats.org/spreadsheetml/2006/main" count="2568" uniqueCount="1190">
  <si>
    <t>№</t>
  </si>
  <si>
    <t>ФИО менеджера</t>
  </si>
  <si>
    <t>Подразделение</t>
  </si>
  <si>
    <t>Количество прикрепляемых студентов</t>
  </si>
  <si>
    <t>Комментарии</t>
  </si>
  <si>
    <t>Бахарева Татьяна Анатольевна</t>
  </si>
  <si>
    <t>ФГН</t>
  </si>
  <si>
    <t>Белозёрова Анастасия Владимировна</t>
  </si>
  <si>
    <t>Виноградова Софья Феликсовна</t>
  </si>
  <si>
    <t>ФЭН</t>
  </si>
  <si>
    <t>Волкова Анна Владиславовна</t>
  </si>
  <si>
    <t>ФСН</t>
  </si>
  <si>
    <t>Горбунова Анна Юрьевна</t>
  </si>
  <si>
    <t>ФП</t>
  </si>
  <si>
    <t xml:space="preserve">Горшкова Альбина Вартановна
</t>
  </si>
  <si>
    <t>МИЭМ</t>
  </si>
  <si>
    <t>Доткулова Жанета Хызыровна</t>
  </si>
  <si>
    <t>ФКМД</t>
  </si>
  <si>
    <t>Елизарова Ирина Николаевна</t>
  </si>
  <si>
    <t>БИ</t>
  </si>
  <si>
    <t>Жунич Ирина Ивановна</t>
  </si>
  <si>
    <t>ФГН, ШИЯ</t>
  </si>
  <si>
    <t>Заяц Елена Игоревна</t>
  </si>
  <si>
    <t>Костина Алевтина Михайловна</t>
  </si>
  <si>
    <t>МИЭФ</t>
  </si>
  <si>
    <t>Кратко Анна Алексеевна</t>
  </si>
  <si>
    <t>ФМЭиМП</t>
  </si>
  <si>
    <t>Кульчу Алина Ильинична</t>
  </si>
  <si>
    <t>Лихтина Майя Константиновна</t>
  </si>
  <si>
    <t>ФМЭИМП</t>
  </si>
  <si>
    <t>Манькова Алена Ивановна</t>
  </si>
  <si>
    <t>Мельникова Ирина Игоревна</t>
  </si>
  <si>
    <t>Моссаковская Ирина Петровна</t>
  </si>
  <si>
    <t>ФКН</t>
  </si>
  <si>
    <t xml:space="preserve">Перлова Светлана Ивановна
</t>
  </si>
  <si>
    <t>Ребенок Людмила Павловна</t>
  </si>
  <si>
    <t>Рохмина Елизавета Борисовна</t>
  </si>
  <si>
    <t>ФГиРР</t>
  </si>
  <si>
    <t>Симонова Елена Алексеевна</t>
  </si>
  <si>
    <t>Субботина Светлана Владимировна</t>
  </si>
  <si>
    <t>Филиппова Татьяна Николаевна</t>
  </si>
  <si>
    <t>Хазова Анастасия Борисовна</t>
  </si>
  <si>
    <t>Чеканова Яна Андреевна</t>
  </si>
  <si>
    <t>Чеклина Екатерина Михайловна</t>
  </si>
  <si>
    <t>Юшинская Татьяна Леонидовна</t>
  </si>
  <si>
    <t>Яковлева Илона Александровна</t>
  </si>
  <si>
    <t>Яновская Наталия Глебовна</t>
  </si>
  <si>
    <t>Фамилия (анг.)</t>
  </si>
  <si>
    <t>Имя (анг.)</t>
  </si>
  <si>
    <t>Фамилия (рус.)</t>
  </si>
  <si>
    <t>Имя (рус.)</t>
  </si>
  <si>
    <t>Дата рождения</t>
  </si>
  <si>
    <t>Пол</t>
  </si>
  <si>
    <t>email</t>
  </si>
  <si>
    <t>Гражданство</t>
  </si>
  <si>
    <t>Направлящий вуз</t>
  </si>
  <si>
    <t>Страна направляющего вуза</t>
  </si>
  <si>
    <t>Период обучения</t>
  </si>
  <si>
    <t>Уровень</t>
  </si>
  <si>
    <t>Специальность</t>
  </si>
  <si>
    <t>Координатор соглашения</t>
  </si>
  <si>
    <t>Менеджер</t>
  </si>
  <si>
    <t>Факультет менеджера</t>
  </si>
  <si>
    <t>Balmes</t>
  </si>
  <si>
    <t>Paul Louis Eliott</t>
  </si>
  <si>
    <t>Балме</t>
  </si>
  <si>
    <t>Поль Луи Элиотт</t>
  </si>
  <si>
    <t>28.08.2001</t>
  </si>
  <si>
    <t>Муж.</t>
  </si>
  <si>
    <t>Paul.Balmes@etu.univ-paris1.fr</t>
  </si>
  <si>
    <t>Франция</t>
  </si>
  <si>
    <t>University Paris 1 Panthéon Sorbonne</t>
  </si>
  <si>
    <t>Fall 2021</t>
  </si>
  <si>
    <t>Бакалавриат</t>
  </si>
  <si>
    <t>History &amp; Political Science</t>
  </si>
  <si>
    <t>ЦМСМ</t>
  </si>
  <si>
    <t>Beaussac</t>
  </si>
  <si>
    <t>Nell Lorraine</t>
  </si>
  <si>
    <t>Боссак</t>
  </si>
  <si>
    <t>Нелл Лоррейн</t>
  </si>
  <si>
    <t>13.11.2000</t>
  </si>
  <si>
    <t>Жен.</t>
  </si>
  <si>
    <t>Nell.Beaussac@etu.univ-paris1.fr</t>
  </si>
  <si>
    <t>Melin-Soucramanien</t>
  </si>
  <si>
    <t>Francois Marc Bernard</t>
  </si>
  <si>
    <t>Мелин-Сукраманен</t>
  </si>
  <si>
    <t>Франсуа Марк Бернард</t>
  </si>
  <si>
    <t>08.05.2001</t>
  </si>
  <si>
    <t>francois.melinsoucramanien@sciencespo.fr</t>
  </si>
  <si>
    <t>Sorbonne Université/Sciences Po Paris (IEP de Paris)</t>
  </si>
  <si>
    <t>Full Year 2021/2022</t>
  </si>
  <si>
    <t>History, politics and government</t>
  </si>
  <si>
    <t>Gao</t>
  </si>
  <si>
    <t>Huiying</t>
  </si>
  <si>
    <t xml:space="preserve">Гао </t>
  </si>
  <si>
    <t>Хуэйин</t>
  </si>
  <si>
    <t>01.04.2002</t>
  </si>
  <si>
    <t>2847621995@qq.com</t>
  </si>
  <si>
    <t>Китай</t>
  </si>
  <si>
    <t>East China Normal University</t>
  </si>
  <si>
    <t>RUSSIAN</t>
  </si>
  <si>
    <t>Li</t>
  </si>
  <si>
    <t>Tan</t>
  </si>
  <si>
    <t>Ли</t>
  </si>
  <si>
    <t>Тань</t>
  </si>
  <si>
    <t>11.10.2000</t>
  </si>
  <si>
    <t>2287216945@qq.com</t>
  </si>
  <si>
    <t>Lim</t>
  </si>
  <si>
    <t>Sojeong</t>
  </si>
  <si>
    <t>Им</t>
  </si>
  <si>
    <t>Со Джонг</t>
  </si>
  <si>
    <t>26.11.1999</t>
  </si>
  <si>
    <t>tina1666@naver.com</t>
  </si>
  <si>
    <t>Корея</t>
  </si>
  <si>
    <t>Sungkyunkwan University</t>
  </si>
  <si>
    <t>Russian Language and Literature</t>
  </si>
  <si>
    <t>So</t>
  </si>
  <si>
    <t>Gahyeon</t>
  </si>
  <si>
    <t>Со</t>
  </si>
  <si>
    <t>Га Хён</t>
  </si>
  <si>
    <t>13.05.2000</t>
  </si>
  <si>
    <t>soga0513@naver.com</t>
  </si>
  <si>
    <t>Seo</t>
  </si>
  <si>
    <t>Jinha</t>
  </si>
  <si>
    <t>Джин Ха</t>
  </si>
  <si>
    <t>12.10.1999</t>
  </si>
  <si>
    <t>dkwlstla123@gmail.com</t>
  </si>
  <si>
    <t>Choi</t>
  </si>
  <si>
    <t>Sunwoo</t>
  </si>
  <si>
    <t>Чхве</t>
  </si>
  <si>
    <t>Сон У</t>
  </si>
  <si>
    <t>04.01.1999</t>
  </si>
  <si>
    <t>cgbhs0@naver.com</t>
  </si>
  <si>
    <t>Италия</t>
  </si>
  <si>
    <t>Università Cattolica del Sacro Cuore</t>
  </si>
  <si>
    <t>Магистратура</t>
  </si>
  <si>
    <t>Ade</t>
  </si>
  <si>
    <t>Vincent Julian Linus</t>
  </si>
  <si>
    <t>Аде</t>
  </si>
  <si>
    <t>Винсент Юлиан Линус</t>
  </si>
  <si>
    <t>11.11.1996</t>
  </si>
  <si>
    <t>vincent.ade@gmx.de</t>
  </si>
  <si>
    <t>Германия</t>
  </si>
  <si>
    <t>Friedrich-Alexander University Erlangen-Nürnberg</t>
  </si>
  <si>
    <t>Economics</t>
  </si>
  <si>
    <t>Казахстан</t>
  </si>
  <si>
    <t>Akacha</t>
  </si>
  <si>
    <t>Houdaa</t>
  </si>
  <si>
    <t>Акача</t>
  </si>
  <si>
    <t>Хоудаа</t>
  </si>
  <si>
    <t>12.05.1994</t>
  </si>
  <si>
    <t>houdaa.akacha@rub.de</t>
  </si>
  <si>
    <t>Ruhr-Universität Bochum</t>
  </si>
  <si>
    <t>Management</t>
  </si>
  <si>
    <t>Alen</t>
  </si>
  <si>
    <t>Rakhat</t>
  </si>
  <si>
    <t>Ален</t>
  </si>
  <si>
    <t>Рахат</t>
  </si>
  <si>
    <t>18.05.2001</t>
  </si>
  <si>
    <t>881986@stud.unive.it</t>
  </si>
  <si>
    <t>Ca' Foscari University of Venice</t>
  </si>
  <si>
    <t>ECONOMICS, MARKETS AND FINANCE</t>
  </si>
  <si>
    <t>Baldemair</t>
  </si>
  <si>
    <t>Ansuela</t>
  </si>
  <si>
    <t>Бальдемаир</t>
  </si>
  <si>
    <t>22.07.1998</t>
  </si>
  <si>
    <t>bt714544@uni-bayreuth.de</t>
  </si>
  <si>
    <t>Австрия</t>
  </si>
  <si>
    <t>University of Bayreuth</t>
  </si>
  <si>
    <t>Philosophy &amp; Economics</t>
  </si>
  <si>
    <t>Bauer</t>
  </si>
  <si>
    <t>Fiona Maria</t>
  </si>
  <si>
    <t>Бауэр</t>
  </si>
  <si>
    <t>Фиона Мария</t>
  </si>
  <si>
    <t>16.01.1999</t>
  </si>
  <si>
    <t>fiona.bauer@uni-bayreuth.de</t>
  </si>
  <si>
    <t>Нидерланды</t>
  </si>
  <si>
    <t>Brutt</t>
  </si>
  <si>
    <t>Leonard</t>
  </si>
  <si>
    <t>Леонард</t>
  </si>
  <si>
    <t>08.09.2000</t>
  </si>
  <si>
    <t>bt716129@myubt.de</t>
  </si>
  <si>
    <t>Verzilova</t>
  </si>
  <si>
    <t>Kseniya</t>
  </si>
  <si>
    <t>Верзилова</t>
  </si>
  <si>
    <t>Ксения</t>
  </si>
  <si>
    <t>18.10.2001</t>
  </si>
  <si>
    <t>verzilova18102001@gmail.com</t>
  </si>
  <si>
    <t>Алматы Менеджмент Университет</t>
  </si>
  <si>
    <t>Маркетинг и реклама</t>
  </si>
  <si>
    <t>Gerhards</t>
  </si>
  <si>
    <t>Dominik</t>
  </si>
  <si>
    <t>Герардс</t>
  </si>
  <si>
    <t>Доминик</t>
  </si>
  <si>
    <t>10.05.1997</t>
  </si>
  <si>
    <t>Dominik.Gerhards@uni-bayreuth.de</t>
  </si>
  <si>
    <t>Business Administration</t>
  </si>
  <si>
    <t>Ghitti</t>
  </si>
  <si>
    <t>Vittoria</t>
  </si>
  <si>
    <t>Гитти</t>
  </si>
  <si>
    <t>Виттория</t>
  </si>
  <si>
    <t>13.10.1997</t>
  </si>
  <si>
    <t>vittoria.ghitti01@icatt.it</t>
  </si>
  <si>
    <t>Finance</t>
  </si>
  <si>
    <t>18.12.2000</t>
  </si>
  <si>
    <t>Латвия</t>
  </si>
  <si>
    <t>Stockholm School of Economics in Riga</t>
  </si>
  <si>
    <t>De La Hera Remacha</t>
  </si>
  <si>
    <t>Fernando Valentin</t>
  </si>
  <si>
    <t>Де Ла Эра Ремача</t>
  </si>
  <si>
    <t>Фернандо Валентин</t>
  </si>
  <si>
    <t>28.06.1993</t>
  </si>
  <si>
    <t>fvdlhr@gmail.com</t>
  </si>
  <si>
    <t>Испания</t>
  </si>
  <si>
    <t>University of Alcala</t>
  </si>
  <si>
    <t>Actuarial and Financial Sciences</t>
  </si>
  <si>
    <t>Kabieva</t>
  </si>
  <si>
    <t>Karina</t>
  </si>
  <si>
    <t>Кабиева</t>
  </si>
  <si>
    <t>Карина</t>
  </si>
  <si>
    <t>10.10.2001</t>
  </si>
  <si>
    <t>kabieva.karina10@mail.ru</t>
  </si>
  <si>
    <t>Логистика</t>
  </si>
  <si>
    <t>Kamila</t>
  </si>
  <si>
    <t>Камила</t>
  </si>
  <si>
    <t>Kopp</t>
  </si>
  <si>
    <t>Anahieta</t>
  </si>
  <si>
    <t>Копп</t>
  </si>
  <si>
    <t>Анахиета</t>
  </si>
  <si>
    <t>21.02.1998</t>
  </si>
  <si>
    <t>anahietakopp@gmail.com</t>
  </si>
  <si>
    <t>LMU Munich</t>
  </si>
  <si>
    <t>Costa Alexandre</t>
  </si>
  <si>
    <t>Diangelo</t>
  </si>
  <si>
    <t>Коста Александрэ</t>
  </si>
  <si>
    <t>Дианжело</t>
  </si>
  <si>
    <t>15.12.1999</t>
  </si>
  <si>
    <t>diangelo.alexandre@student.unisg.ch</t>
  </si>
  <si>
    <t>РФ</t>
  </si>
  <si>
    <t>University of St. Gallen</t>
  </si>
  <si>
    <t>Швейцария</t>
  </si>
  <si>
    <t>Lena</t>
  </si>
  <si>
    <t>Grazia Maria Alessandra</t>
  </si>
  <si>
    <t>Лена</t>
  </si>
  <si>
    <t>Грация Мария Алессандра</t>
  </si>
  <si>
    <t>02.03.1998</t>
  </si>
  <si>
    <t>grazia.lena1998@gmail.com</t>
  </si>
  <si>
    <t>University of Rome Tor Vergata</t>
  </si>
  <si>
    <t>Mashukhey</t>
  </si>
  <si>
    <t>Kamilla</t>
  </si>
  <si>
    <t>Машухей</t>
  </si>
  <si>
    <t>Камилла</t>
  </si>
  <si>
    <t>Kamilla.Mashukhey@kimep.kz</t>
  </si>
  <si>
    <t>KIMEP University</t>
  </si>
  <si>
    <t>Менеджмент</t>
  </si>
  <si>
    <t>Турция</t>
  </si>
  <si>
    <t>Middle East Technical University</t>
  </si>
  <si>
    <t>Ozle</t>
  </si>
  <si>
    <t>Oguz</t>
  </si>
  <si>
    <t>Озле</t>
  </si>
  <si>
    <t>Огуз</t>
  </si>
  <si>
    <t>02.02.1998</t>
  </si>
  <si>
    <t>oguz.ozle@metu.edu.tr</t>
  </si>
  <si>
    <t>Pohl</t>
  </si>
  <si>
    <t>Moritz</t>
  </si>
  <si>
    <t>Поль</t>
  </si>
  <si>
    <t>Моритц</t>
  </si>
  <si>
    <t>22.10.1997</t>
  </si>
  <si>
    <t>moritz.pohl@rub.de</t>
  </si>
  <si>
    <t>Ruhr University Bochum</t>
  </si>
  <si>
    <t>Management and Economics</t>
  </si>
  <si>
    <t>Rharmaoui Claquin</t>
  </si>
  <si>
    <t>Samih</t>
  </si>
  <si>
    <t>Рармауи Клакин</t>
  </si>
  <si>
    <t>Сами</t>
  </si>
  <si>
    <t>14.11.2001</t>
  </si>
  <si>
    <t>Samih.Rharmaoui-Claquin@etu.univ-paris1.fr</t>
  </si>
  <si>
    <t>Economy &amp; Geography</t>
  </si>
  <si>
    <t>Sainz-Maza Gomez</t>
  </si>
  <si>
    <t>Sergio</t>
  </si>
  <si>
    <t>Сайнс-Маса Гомес</t>
  </si>
  <si>
    <t>Серхио</t>
  </si>
  <si>
    <t>12.02.2000</t>
  </si>
  <si>
    <t>sainzmaza00@gmail.com</t>
  </si>
  <si>
    <t>Economics and International Business</t>
  </si>
  <si>
    <t>Sanrı</t>
  </si>
  <si>
    <t>Ipek</t>
  </si>
  <si>
    <t>Санри</t>
  </si>
  <si>
    <t>Ипек</t>
  </si>
  <si>
    <t>16.04.1998</t>
  </si>
  <si>
    <t>sanri.ipek@gmail.com</t>
  </si>
  <si>
    <t>Thees</t>
  </si>
  <si>
    <t>Oscar Maria</t>
  </si>
  <si>
    <t>Тис</t>
  </si>
  <si>
    <t>Оскар Мария</t>
  </si>
  <si>
    <t>24.11.1992</t>
  </si>
  <si>
    <t>theesoscar@gmail.com</t>
  </si>
  <si>
    <t>University of Bern</t>
  </si>
  <si>
    <t>Applied Economic Analysis</t>
  </si>
  <si>
    <t>Tonn</t>
  </si>
  <si>
    <t>Juliana</t>
  </si>
  <si>
    <t>Тонн</t>
  </si>
  <si>
    <t>Юлиана</t>
  </si>
  <si>
    <t>26.04.2001</t>
  </si>
  <si>
    <t>juliana.tonn@web.de</t>
  </si>
  <si>
    <t>Socioeconomics</t>
  </si>
  <si>
    <t>Uygur</t>
  </si>
  <si>
    <t>Elif</t>
  </si>
  <si>
    <t>Уйгур</t>
  </si>
  <si>
    <t>Элиф</t>
  </si>
  <si>
    <t>15.05.2001</t>
  </si>
  <si>
    <t>elif.uygur@rub.de</t>
  </si>
  <si>
    <t>Wilson</t>
  </si>
  <si>
    <t>Nicholas James</t>
  </si>
  <si>
    <t>Уилсон</t>
  </si>
  <si>
    <t>Николас Джеймс</t>
  </si>
  <si>
    <t>22.09.1994</t>
  </si>
  <si>
    <t>nj.wilson@outlook.com</t>
  </si>
  <si>
    <t>Великобритания</t>
  </si>
  <si>
    <t>Fimpler</t>
  </si>
  <si>
    <t>Max</t>
  </si>
  <si>
    <t>Фимплер</t>
  </si>
  <si>
    <t>Макс</t>
  </si>
  <si>
    <t>29.09.1997</t>
  </si>
  <si>
    <t>Max.fimpler@ruhr-uni-bochum.de</t>
  </si>
  <si>
    <t>Sales and Management</t>
  </si>
  <si>
    <t>Antonio</t>
  </si>
  <si>
    <t>Антонио</t>
  </si>
  <si>
    <t>Fischbeck</t>
  </si>
  <si>
    <t>Anna</t>
  </si>
  <si>
    <t>Фишбек</t>
  </si>
  <si>
    <t>Анна</t>
  </si>
  <si>
    <t>14.10.2000</t>
  </si>
  <si>
    <t>Anna.Fischbeck@campus.lmu.de</t>
  </si>
  <si>
    <t>Fleckenstein</t>
  </si>
  <si>
    <t>Niklas</t>
  </si>
  <si>
    <t>Флекенштайн</t>
  </si>
  <si>
    <t>Никлас</t>
  </si>
  <si>
    <t>29.05.1996</t>
  </si>
  <si>
    <t>niklas.fleckenstein@rub.de</t>
  </si>
  <si>
    <t>Sales Engineering and Product Management</t>
  </si>
  <si>
    <t>08.09.1998</t>
  </si>
  <si>
    <t>Hummel</t>
  </si>
  <si>
    <t>Daniela Isabel Maria Margarethe</t>
  </si>
  <si>
    <t>Хуммель</t>
  </si>
  <si>
    <t>Даниэла Изабель Мария Маргарет</t>
  </si>
  <si>
    <t>20.08.1999</t>
  </si>
  <si>
    <t>danielahummel@yahoo.com</t>
  </si>
  <si>
    <t>Scheckel</t>
  </si>
  <si>
    <t>Tobias</t>
  </si>
  <si>
    <t>Шекель</t>
  </si>
  <si>
    <t>Тобиас</t>
  </si>
  <si>
    <t>03.10.1996</t>
  </si>
  <si>
    <t>h11938115@wu.ac.at</t>
  </si>
  <si>
    <t>WU (Vienna University of Economics and Business)</t>
  </si>
  <si>
    <t>Shiptenko</t>
  </si>
  <si>
    <t>Шиптенко</t>
  </si>
  <si>
    <t>09.03.2002</t>
  </si>
  <si>
    <t>kamilota2002@mail.ru</t>
  </si>
  <si>
    <t>Менеджмент и управление</t>
  </si>
  <si>
    <t>Jasanska</t>
  </si>
  <si>
    <t>Veronika</t>
  </si>
  <si>
    <t>Ясанска</t>
  </si>
  <si>
    <t>Вероника</t>
  </si>
  <si>
    <t>02.01.1997</t>
  </si>
  <si>
    <t>jasv00@vse.cz</t>
  </si>
  <si>
    <t>Чехия</t>
  </si>
  <si>
    <t>Prague University of Economics and Business</t>
  </si>
  <si>
    <t>Economics and Economic Policy</t>
  </si>
  <si>
    <t>Saccone Spagarino</t>
  </si>
  <si>
    <t>Giada</t>
  </si>
  <si>
    <t>Сакконе Спагарино</t>
  </si>
  <si>
    <t>Джада</t>
  </si>
  <si>
    <t>Female</t>
  </si>
  <si>
    <t>giada.saccone@icloud.it</t>
  </si>
  <si>
    <t>LUISS Guido Carli University</t>
  </si>
  <si>
    <t>Corporate Finance</t>
  </si>
  <si>
    <t>Akhmarova</t>
  </si>
  <si>
    <t>Nailya</t>
  </si>
  <si>
    <t>Ахмарова</t>
  </si>
  <si>
    <t>Наиля</t>
  </si>
  <si>
    <t>nailya.akhmarova@kimep.kz</t>
  </si>
  <si>
    <t>Vazquez Diaz</t>
  </si>
  <si>
    <t>Eduardo</t>
  </si>
  <si>
    <t>Васкез Диаз</t>
  </si>
  <si>
    <t>Эдуардо</t>
  </si>
  <si>
    <t>Male</t>
  </si>
  <si>
    <t>m2.eduardovadi@gmail.com</t>
  </si>
  <si>
    <t>Мексика</t>
  </si>
  <si>
    <t>Universidad Nacional Autónoma de México</t>
  </si>
  <si>
    <t>Economy</t>
  </si>
  <si>
    <t>Lauzzana</t>
  </si>
  <si>
    <t>Jessica</t>
  </si>
  <si>
    <t>Лауццана</t>
  </si>
  <si>
    <t>Джессика</t>
  </si>
  <si>
    <t>885843@stud.unive.it</t>
  </si>
  <si>
    <t>США</t>
  </si>
  <si>
    <t>Mihalcea-Conde</t>
  </si>
  <si>
    <t>Julia Marie Vasilica</t>
  </si>
  <si>
    <t>Михалча-Конде</t>
  </si>
  <si>
    <t>Джулия Мари Василика</t>
  </si>
  <si>
    <t>11.08.1999</t>
  </si>
  <si>
    <t>julia.mihalcea@univ-lyon3.fr</t>
  </si>
  <si>
    <t>Université Jean Moulin Lyon 3</t>
  </si>
  <si>
    <t>International Law</t>
  </si>
  <si>
    <t>Швеция</t>
  </si>
  <si>
    <t>Law</t>
  </si>
  <si>
    <t>Colombara</t>
  </si>
  <si>
    <t>Simone</t>
  </si>
  <si>
    <t>Коломбара</t>
  </si>
  <si>
    <t>Симоне</t>
  </si>
  <si>
    <t>simone.colombara@mail.polimi.it</t>
  </si>
  <si>
    <t>Politecnico di Milano</t>
  </si>
  <si>
    <t>Mathematical Engineering</t>
  </si>
  <si>
    <t>Горшкова Альбина Вартановна</t>
  </si>
  <si>
    <t>Lazzini</t>
  </si>
  <si>
    <t>Vittorio</t>
  </si>
  <si>
    <t>Лаццини</t>
  </si>
  <si>
    <t>Витторио</t>
  </si>
  <si>
    <t>28.06.1998</t>
  </si>
  <si>
    <t>vittorio.lazzini@mail.polimi.it</t>
  </si>
  <si>
    <t>Mechanical engineering</t>
  </si>
  <si>
    <t>Wulansari</t>
  </si>
  <si>
    <t>Angelica Hera</t>
  </si>
  <si>
    <t>Вулансари</t>
  </si>
  <si>
    <t>Анжелика Хера</t>
  </si>
  <si>
    <t>29.06.2000</t>
  </si>
  <si>
    <t>19112020067@lspr.edu</t>
  </si>
  <si>
    <t>Индонезия</t>
  </si>
  <si>
    <t>LSPR Communication and Business Institute</t>
  </si>
  <si>
    <t>Public Relations and Communication</t>
  </si>
  <si>
    <t>Orwi</t>
  </si>
  <si>
    <t>Chintya Dasbhara Khairunnisa</t>
  </si>
  <si>
    <t>Орви</t>
  </si>
  <si>
    <t>Чинтия Дасбхара Хайрунниса</t>
  </si>
  <si>
    <t>06.03.2001</t>
  </si>
  <si>
    <t>19110231045@lspr.edu</t>
  </si>
  <si>
    <t>Virdis</t>
  </si>
  <si>
    <t>Salvatore</t>
  </si>
  <si>
    <t>Вирдис</t>
  </si>
  <si>
    <t>Салваторе</t>
  </si>
  <si>
    <t>23.08.1996</t>
  </si>
  <si>
    <t>salvatore.virdis@student.unisi.it</t>
  </si>
  <si>
    <t>University of Siena (ERASMUS+)</t>
  </si>
  <si>
    <t>Djabbarov</t>
  </si>
  <si>
    <t>Azimjon</t>
  </si>
  <si>
    <t>Джаббаров</t>
  </si>
  <si>
    <t>Азимжон</t>
  </si>
  <si>
    <t>23.03.1998</t>
  </si>
  <si>
    <t>azimjon.djabbarov@univ-lyon3.fr</t>
  </si>
  <si>
    <t>Узбекистан</t>
  </si>
  <si>
    <t>Russian &amp; English for Communication</t>
  </si>
  <si>
    <t>Giribaldi</t>
  </si>
  <si>
    <t>Elena</t>
  </si>
  <si>
    <t>Джирибальди</t>
  </si>
  <si>
    <t>Элена</t>
  </si>
  <si>
    <t>19.07.1997</t>
  </si>
  <si>
    <t>elena.giribaldi01@universitadipavia.it</t>
  </si>
  <si>
    <t>Università di Pavia</t>
  </si>
  <si>
    <t>Linguistics</t>
  </si>
  <si>
    <t>Uppsala University</t>
  </si>
  <si>
    <t>Fumagalli</t>
  </si>
  <si>
    <t>Mariateresa</t>
  </si>
  <si>
    <t>Фумагалли</t>
  </si>
  <si>
    <t>Мариятереза</t>
  </si>
  <si>
    <t>17.10.1997</t>
  </si>
  <si>
    <t>mariateresa.fumagalli01@icatt.it</t>
  </si>
  <si>
    <t>Modern Languages</t>
  </si>
  <si>
    <t>Cervellin</t>
  </si>
  <si>
    <t>Delia</t>
  </si>
  <si>
    <t>Червеллин</t>
  </si>
  <si>
    <t>Делия</t>
  </si>
  <si>
    <t>30.10.1996</t>
  </si>
  <si>
    <t>858356@stud.unive.it</t>
  </si>
  <si>
    <t>Language Sciences</t>
  </si>
  <si>
    <t>Avi</t>
  </si>
  <si>
    <t>Sara</t>
  </si>
  <si>
    <t>Ави</t>
  </si>
  <si>
    <t>Сара</t>
  </si>
  <si>
    <t>22.03.2000</t>
  </si>
  <si>
    <t>879109@stud.unive.it</t>
  </si>
  <si>
    <t>Language, Civilisation and the Science of Language</t>
  </si>
  <si>
    <t>Giacon</t>
  </si>
  <si>
    <t>Джакон</t>
  </si>
  <si>
    <t>10.04.2000</t>
  </si>
  <si>
    <t>974859@stud.unive.it</t>
  </si>
  <si>
    <t>Cacco</t>
  </si>
  <si>
    <t>Elisa</t>
  </si>
  <si>
    <t>Какко</t>
  </si>
  <si>
    <t>Элиза</t>
  </si>
  <si>
    <t>05.12.2000</t>
  </si>
  <si>
    <t>879653@stud.unive.it</t>
  </si>
  <si>
    <t>Vincenti</t>
  </si>
  <si>
    <t>Benedetta Anna</t>
  </si>
  <si>
    <t>Винченти</t>
  </si>
  <si>
    <t>Бенедетта Анна</t>
  </si>
  <si>
    <t>01.10.2000</t>
  </si>
  <si>
    <t>benedettaanna.vincenti01@icatt.it</t>
  </si>
  <si>
    <t>Modern Languages for International Relations</t>
  </si>
  <si>
    <t>Норвегия</t>
  </si>
  <si>
    <t>Drobava</t>
  </si>
  <si>
    <t>Anastasiya</t>
  </si>
  <si>
    <t>Дробава</t>
  </si>
  <si>
    <t>Анастасия</t>
  </si>
  <si>
    <t>20.09.2000</t>
  </si>
  <si>
    <t>a.drobava@hss19.qmul.ac.uk</t>
  </si>
  <si>
    <t>Белоруссия</t>
  </si>
  <si>
    <t>Queen Mary University of London</t>
  </si>
  <si>
    <t>Russian and Politics</t>
  </si>
  <si>
    <t>Barakova</t>
  </si>
  <si>
    <t>Maia</t>
  </si>
  <si>
    <t>Баракова</t>
  </si>
  <si>
    <t>Майя</t>
  </si>
  <si>
    <t>15.05.2000</t>
  </si>
  <si>
    <t>mb971@exeter.ac.uk</t>
  </si>
  <si>
    <t>Эстония</t>
  </si>
  <si>
    <t>University of Exeter</t>
  </si>
  <si>
    <t>Russian and Spanish</t>
  </si>
  <si>
    <t>Arethuse</t>
  </si>
  <si>
    <t>Claire Oceane Aude</t>
  </si>
  <si>
    <t>Аретуз</t>
  </si>
  <si>
    <t>Клэр Осеан Аудэ</t>
  </si>
  <si>
    <t>20.05.2000</t>
  </si>
  <si>
    <t>claire.arethuse@gmail.com</t>
  </si>
  <si>
    <t>Inalco University</t>
  </si>
  <si>
    <t>Russian Language</t>
  </si>
  <si>
    <t>Buxtorf</t>
  </si>
  <si>
    <t>Marguerite Jeanne Marie</t>
  </si>
  <si>
    <t>Буксторф</t>
  </si>
  <si>
    <t>Маргерит Жанн Мари</t>
  </si>
  <si>
    <t>14.04.2000</t>
  </si>
  <si>
    <t>margueritebux@gmail.com</t>
  </si>
  <si>
    <t>Mourne Ausseil</t>
  </si>
  <si>
    <t>Louise Emilie</t>
  </si>
  <si>
    <t>Мурне Оссеиль</t>
  </si>
  <si>
    <t>Луиз Эмили</t>
  </si>
  <si>
    <t>22.10.1999</t>
  </si>
  <si>
    <t>louiseausseil@orange.fr</t>
  </si>
  <si>
    <t>Robin</t>
  </si>
  <si>
    <t>Sarah Danielle Annie</t>
  </si>
  <si>
    <t>Робин</t>
  </si>
  <si>
    <t>Сара Даниэль Анни</t>
  </si>
  <si>
    <t>24.04.2000</t>
  </si>
  <si>
    <t>sarah.robindlchd33@gmail.com</t>
  </si>
  <si>
    <t>Бельгия</t>
  </si>
  <si>
    <t>Ghent University</t>
  </si>
  <si>
    <t>University of Passau</t>
  </si>
  <si>
    <t>22.09.1998</t>
  </si>
  <si>
    <t>Джулия</t>
  </si>
  <si>
    <t>Luiss Guido Carli</t>
  </si>
  <si>
    <t>Alessandra</t>
  </si>
  <si>
    <t>Алессандра</t>
  </si>
  <si>
    <t>Francesca</t>
  </si>
  <si>
    <t>Франческа</t>
  </si>
  <si>
    <t>Business and Economics</t>
  </si>
  <si>
    <t>Nicole</t>
  </si>
  <si>
    <t>Николь</t>
  </si>
  <si>
    <t>Япония</t>
  </si>
  <si>
    <t>29.07.1997</t>
  </si>
  <si>
    <t>Alexandra</t>
  </si>
  <si>
    <t>Александра</t>
  </si>
  <si>
    <t>Хорватия</t>
  </si>
  <si>
    <t>IE University</t>
  </si>
  <si>
    <t>Information Systems</t>
  </si>
  <si>
    <t>Zimmermann</t>
  </si>
  <si>
    <t>Angelika</t>
  </si>
  <si>
    <t>Циммерманн</t>
  </si>
  <si>
    <t>Ангелика</t>
  </si>
  <si>
    <t>12.05.1998</t>
  </si>
  <si>
    <t>s_ay4s7r@uni-bremen.de</t>
  </si>
  <si>
    <t>University of Bremen</t>
  </si>
  <si>
    <t>Taxation and International Management</t>
  </si>
  <si>
    <t>Chaiko</t>
  </si>
  <si>
    <t>Ilona</t>
  </si>
  <si>
    <t>Чайко</t>
  </si>
  <si>
    <t>Илона</t>
  </si>
  <si>
    <t>13.06.2002</t>
  </si>
  <si>
    <t>IChaiko@sseriga.edu</t>
  </si>
  <si>
    <t>Gencer</t>
  </si>
  <si>
    <t>Selin</t>
  </si>
  <si>
    <t>Генчер</t>
  </si>
  <si>
    <t>Селин</t>
  </si>
  <si>
    <t>27.06.2000</t>
  </si>
  <si>
    <t>selin.gencer@bilgiedu.net</t>
  </si>
  <si>
    <t>Istanbul Bilgi University</t>
  </si>
  <si>
    <t>Economics and Management (Honors)</t>
  </si>
  <si>
    <t>Istanbul BILGI University</t>
  </si>
  <si>
    <t>Full year 2021/2022</t>
  </si>
  <si>
    <t>Economics and Management Honors Program</t>
  </si>
  <si>
    <t>Tekinalp</t>
  </si>
  <si>
    <t>Nasmina</t>
  </si>
  <si>
    <t>Текиналп</t>
  </si>
  <si>
    <t>Насмина</t>
  </si>
  <si>
    <t>30.08.2000</t>
  </si>
  <si>
    <t>nasmina.tekinalp@bilgiedu.net</t>
  </si>
  <si>
    <t>Ozmeric</t>
  </si>
  <si>
    <t>Omer Berke</t>
  </si>
  <si>
    <t>Озмерич</t>
  </si>
  <si>
    <t>Омер Берке</t>
  </si>
  <si>
    <t>berke.ozmeric@bilgiedu.net</t>
  </si>
  <si>
    <t>Tas</t>
  </si>
  <si>
    <t>Busra</t>
  </si>
  <si>
    <t>Тас</t>
  </si>
  <si>
    <t>Бусра</t>
  </si>
  <si>
    <t>08.07.1997</t>
  </si>
  <si>
    <t>Buesra.tas.2020@student.ism.de</t>
  </si>
  <si>
    <t>ISM International School of Management GmbH</t>
  </si>
  <si>
    <t>Strategic Marketing Management</t>
  </si>
  <si>
    <t>Uysal</t>
  </si>
  <si>
    <t>Seinz</t>
  </si>
  <si>
    <t>Уйсал</t>
  </si>
  <si>
    <t>Сеинз</t>
  </si>
  <si>
    <t>28.07.1995</t>
  </si>
  <si>
    <t>seniz.uysal.17@student.ism.de</t>
  </si>
  <si>
    <t>Nesterenko</t>
  </si>
  <si>
    <t>Lisa</t>
  </si>
  <si>
    <t>Нестеренко</t>
  </si>
  <si>
    <t>Лиза</t>
  </si>
  <si>
    <t>27.11.1997</t>
  </si>
  <si>
    <t>Lisa.Nesterenko@ku.de</t>
  </si>
  <si>
    <t>Katholische Universität Eichstätt-Ingolstadt</t>
  </si>
  <si>
    <t>Business and Psychology</t>
  </si>
  <si>
    <t>Kuemmel</t>
  </si>
  <si>
    <t>Martin</t>
  </si>
  <si>
    <t>Куэммель</t>
  </si>
  <si>
    <t>Мартин</t>
  </si>
  <si>
    <t>Martin.Kuemmel@hsrw.org</t>
  </si>
  <si>
    <t>University of Applied Sciences Rhine-Waal</t>
  </si>
  <si>
    <t>International Relations</t>
  </si>
  <si>
    <t>Universidad Carlos III de Madrid</t>
  </si>
  <si>
    <t>International Studies and Economics</t>
  </si>
  <si>
    <t>Francesco</t>
  </si>
  <si>
    <t>Франческо</t>
  </si>
  <si>
    <t>Sanchez Horrillo</t>
  </si>
  <si>
    <t>Arturo Matias</t>
  </si>
  <si>
    <t>Санчес Оррильо</t>
  </si>
  <si>
    <t>Артуро Матиас</t>
  </si>
  <si>
    <t>02.10.2000</t>
  </si>
  <si>
    <t>100409035@alumnos.uc3m.es</t>
  </si>
  <si>
    <t>Freie Universitaet Berlin</t>
  </si>
  <si>
    <t>Political Science</t>
  </si>
  <si>
    <t>Biferari</t>
  </si>
  <si>
    <t>Diletta</t>
  </si>
  <si>
    <t>Биферари</t>
  </si>
  <si>
    <t>Дилетта</t>
  </si>
  <si>
    <t>06.02.2001</t>
  </si>
  <si>
    <t>diletta.biferari@studenti.luiss.it</t>
  </si>
  <si>
    <t>Political Sciences</t>
  </si>
  <si>
    <t>Bizzotto</t>
  </si>
  <si>
    <t>Amedeo</t>
  </si>
  <si>
    <t>Биццотто</t>
  </si>
  <si>
    <t>Амедео</t>
  </si>
  <si>
    <t>05.06.2001</t>
  </si>
  <si>
    <t>amedeo.bizzotto@studenti.luiss.it</t>
  </si>
  <si>
    <t>Gori</t>
  </si>
  <si>
    <t>Ginevra</t>
  </si>
  <si>
    <t>Гори</t>
  </si>
  <si>
    <t>Джиневра</t>
  </si>
  <si>
    <t>08.02.2000</t>
  </si>
  <si>
    <t>ginevra.gori@studenti.luiss.it</t>
  </si>
  <si>
    <t>Soranno</t>
  </si>
  <si>
    <t>Benedetta</t>
  </si>
  <si>
    <t>Соранно</t>
  </si>
  <si>
    <t>Бенедетта</t>
  </si>
  <si>
    <t>31.07.2001</t>
  </si>
  <si>
    <t>benedetta.soranno@studenti.luiss.it</t>
  </si>
  <si>
    <t>Tummolo</t>
  </si>
  <si>
    <t>Туммоло</t>
  </si>
  <si>
    <t>30.01.2001</t>
  </si>
  <si>
    <t>antonio.tummolo@studenti.luiss.it</t>
  </si>
  <si>
    <t>Ferro</t>
  </si>
  <si>
    <t>Ферро</t>
  </si>
  <si>
    <t>15.03.2001</t>
  </si>
  <si>
    <t>francesca.ferro@studenti.luiss.it</t>
  </si>
  <si>
    <t>Floridi</t>
  </si>
  <si>
    <t>Gregorio</t>
  </si>
  <si>
    <t>Флориди</t>
  </si>
  <si>
    <t>Грегорио</t>
  </si>
  <si>
    <t>04.06.2001</t>
  </si>
  <si>
    <t>gregorio.floridi@studenti.luiss.it</t>
  </si>
  <si>
    <t>SCIENCES PO</t>
  </si>
  <si>
    <t>Sciences Po Lyon</t>
  </si>
  <si>
    <t>Guichard</t>
  </si>
  <si>
    <t>Axelle Noelle</t>
  </si>
  <si>
    <t>Гишар</t>
  </si>
  <si>
    <t>Аксель Ноэль</t>
  </si>
  <si>
    <t>11.11.2001</t>
  </si>
  <si>
    <t>axelle.guichard@sciencespo-lyon.fr</t>
  </si>
  <si>
    <t>Delbouis</t>
  </si>
  <si>
    <t>Alexandre Driss</t>
  </si>
  <si>
    <t>Делбуа</t>
  </si>
  <si>
    <t>Александр Дрисс</t>
  </si>
  <si>
    <t>29.12.2000</t>
  </si>
  <si>
    <t>alexandre.delbouis@sciencespo-lyon.fr</t>
  </si>
  <si>
    <t>Ertsas</t>
  </si>
  <si>
    <t>Fredrik</t>
  </si>
  <si>
    <t>Эртсас</t>
  </si>
  <si>
    <t>Фредрик</t>
  </si>
  <si>
    <t>08.08.1997</t>
  </si>
  <si>
    <t>fredrike@student.uia.no</t>
  </si>
  <si>
    <t>Univeristy of Agder</t>
  </si>
  <si>
    <t>McCarthy</t>
  </si>
  <si>
    <t>Hugh Samuel</t>
  </si>
  <si>
    <t>Маккарти</t>
  </si>
  <si>
    <t>Хью Сэмуэль</t>
  </si>
  <si>
    <t>12.12.1999</t>
  </si>
  <si>
    <t>hugh.mccarthy.18@ucl.ac.uk</t>
  </si>
  <si>
    <t>University College London</t>
  </si>
  <si>
    <t>Politics and East European Studies</t>
  </si>
  <si>
    <t>Wong</t>
  </si>
  <si>
    <t>Yi</t>
  </si>
  <si>
    <t>Вон</t>
  </si>
  <si>
    <t>И</t>
  </si>
  <si>
    <t>27.11.2000</t>
  </si>
  <si>
    <t>yi.wong.19@ucl.ac.uk</t>
  </si>
  <si>
    <t>Politics, Sociology and East European Studies</t>
  </si>
  <si>
    <t>Польша</t>
  </si>
  <si>
    <t>Undheim</t>
  </si>
  <si>
    <t>Henning</t>
  </si>
  <si>
    <t>Ундхайм</t>
  </si>
  <si>
    <t>Хеннинг</t>
  </si>
  <si>
    <t>30.12.2000</t>
  </si>
  <si>
    <t>henninu@student.sv.uio.no</t>
  </si>
  <si>
    <t>University of Oslo</t>
  </si>
  <si>
    <t>Political science/ International studies</t>
  </si>
  <si>
    <t>Grieco</t>
  </si>
  <si>
    <t>Gaetano</t>
  </si>
  <si>
    <t>Гриеко</t>
  </si>
  <si>
    <t>Гаэтано</t>
  </si>
  <si>
    <t>03.06.1998</t>
  </si>
  <si>
    <t>gaetano.grieco@studenti.luiss.it</t>
  </si>
  <si>
    <t>Palazzolo</t>
  </si>
  <si>
    <t>Giuliana</t>
  </si>
  <si>
    <t>Палаццоло</t>
  </si>
  <si>
    <t>Джулиана</t>
  </si>
  <si>
    <t>03.02.1999</t>
  </si>
  <si>
    <t>giuliana.palazzolo@studenti.luiss.it</t>
  </si>
  <si>
    <t>Saibel</t>
  </si>
  <si>
    <t>Nelly</t>
  </si>
  <si>
    <t>Зайбель</t>
  </si>
  <si>
    <t>Нелли</t>
  </si>
  <si>
    <t>15.03.1996</t>
  </si>
  <si>
    <t>nelly.saibel@tu-dresden.de</t>
  </si>
  <si>
    <t>Technische Universität Dresden</t>
  </si>
  <si>
    <t>Political Science, Constitutional Studies, Literature Studies</t>
  </si>
  <si>
    <t>Kangas</t>
  </si>
  <si>
    <t>Johanna Tuulikki</t>
  </si>
  <si>
    <t>Кангас</t>
  </si>
  <si>
    <t>Йоханна Тууликки</t>
  </si>
  <si>
    <t>27.03.1991</t>
  </si>
  <si>
    <t>johanna.t.kangas@helsinki.fi</t>
  </si>
  <si>
    <t>Финляндия</t>
  </si>
  <si>
    <t>University of Helsinki</t>
  </si>
  <si>
    <t>Social Research</t>
  </si>
  <si>
    <t>Brezgina</t>
  </si>
  <si>
    <t>Varvara</t>
  </si>
  <si>
    <t>Брезгина</t>
  </si>
  <si>
    <t>Варвара</t>
  </si>
  <si>
    <t>04.02.2002</t>
  </si>
  <si>
    <t>vbrezgin@masonlive.gmu.edu</t>
  </si>
  <si>
    <t>George Mason University</t>
  </si>
  <si>
    <t>Information Technology</t>
  </si>
  <si>
    <t>Woelfel</t>
  </si>
  <si>
    <t>Antonia Katharina</t>
  </si>
  <si>
    <t>Вёлфель</t>
  </si>
  <si>
    <t>Антониа Катарина</t>
  </si>
  <si>
    <t>29.01.2000</t>
  </si>
  <si>
    <t>antonia.woelfel@uni-bayreuth.de</t>
  </si>
  <si>
    <t>Computer Sciences</t>
  </si>
  <si>
    <t>Lee</t>
  </si>
  <si>
    <t>Junghyun</t>
  </si>
  <si>
    <t>Чжон Хён</t>
  </si>
  <si>
    <t>k990920@gmail.com</t>
  </si>
  <si>
    <t>Sogang University</t>
  </si>
  <si>
    <t>Computer Science and Engineering</t>
  </si>
  <si>
    <t>Tedesco</t>
  </si>
  <si>
    <t>David Francois</t>
  </si>
  <si>
    <t>Тедеско</t>
  </si>
  <si>
    <t>Давид Франсуа</t>
  </si>
  <si>
    <t>david.tedesco@epitech.eu</t>
  </si>
  <si>
    <t>EPITECH</t>
  </si>
  <si>
    <t>Computer Science</t>
  </si>
  <si>
    <t>Thiebaut</t>
  </si>
  <si>
    <t>Kilian Erwan</t>
  </si>
  <si>
    <t>Тибо</t>
  </si>
  <si>
    <t>Килиан Эрван</t>
  </si>
  <si>
    <t>28.03.2001</t>
  </si>
  <si>
    <t>kilian.thiebaut@epitech.eu</t>
  </si>
  <si>
    <t>Ihanainen-Alanko</t>
  </si>
  <si>
    <t>Sini Leena Victoria</t>
  </si>
  <si>
    <t>Иханайнен-Аланко</t>
  </si>
  <si>
    <t>Сини Леена Викториа</t>
  </si>
  <si>
    <t>08.05.1968</t>
  </si>
  <si>
    <t>sini.ihanainen-alanko@jyu.fi</t>
  </si>
  <si>
    <t>University of Jyväskylä</t>
  </si>
  <si>
    <t>Journalism</t>
  </si>
  <si>
    <t>Перлова Светлана Ивановна</t>
  </si>
  <si>
    <t>Ruhl</t>
  </si>
  <si>
    <t>Grayson Pierce</t>
  </si>
  <si>
    <t>Рул</t>
  </si>
  <si>
    <t>Грейсон Пирс</t>
  </si>
  <si>
    <t>26.09.1994</t>
  </si>
  <si>
    <t>grayruhl@gmail.com</t>
  </si>
  <si>
    <t>University of Tartu</t>
  </si>
  <si>
    <t>International Relations and Regional Studies</t>
  </si>
  <si>
    <t>Ferretti</t>
  </si>
  <si>
    <t>Ilaria</t>
  </si>
  <si>
    <t>Ферретти</t>
  </si>
  <si>
    <t>Илария</t>
  </si>
  <si>
    <t>14.03.1997</t>
  </si>
  <si>
    <t>ilaria.ferretti3@studio.unibo.it</t>
  </si>
  <si>
    <t>UNIVERSITY OF BOLOGNA</t>
  </si>
  <si>
    <t>INTERNATIONAL SCIENCES AND DIPLOMATIC AFFAIRS</t>
  </si>
  <si>
    <t>van Schoonhoven</t>
  </si>
  <si>
    <t>Iris</t>
  </si>
  <si>
    <t>ван Схоонховен</t>
  </si>
  <si>
    <t>Ирис</t>
  </si>
  <si>
    <t>21.09.1997</t>
  </si>
  <si>
    <t>i.van.schoonhoven@student.rug.nl</t>
  </si>
  <si>
    <t>University of Groningen</t>
  </si>
  <si>
    <t>International Relations and International Organisations</t>
  </si>
  <si>
    <t>International Studies</t>
  </si>
  <si>
    <t>Mera Vera</t>
  </si>
  <si>
    <t>Angie Justeen</t>
  </si>
  <si>
    <t>Мера Вера</t>
  </si>
  <si>
    <t xml:space="preserve">Энджи </t>
  </si>
  <si>
    <t>12.04.1993</t>
  </si>
  <si>
    <t>100405357@alumnos.uc3m.es</t>
  </si>
  <si>
    <t>Oivind Pran</t>
  </si>
  <si>
    <t>Kristensen</t>
  </si>
  <si>
    <t>Оивинд Пран</t>
  </si>
  <si>
    <t>Кристенсен</t>
  </si>
  <si>
    <t>oivindpk@student.sv.uio.no</t>
  </si>
  <si>
    <t>International studies</t>
  </si>
  <si>
    <t>03.10.1998</t>
  </si>
  <si>
    <t>University of Groningen (ERASMUS+)</t>
  </si>
  <si>
    <t>Puljiz</t>
  </si>
  <si>
    <t>Filip</t>
  </si>
  <si>
    <t>Пульиц</t>
  </si>
  <si>
    <t>Филип</t>
  </si>
  <si>
    <t>15.03.1999</t>
  </si>
  <si>
    <t>f.puljiz@student.rug.nl</t>
  </si>
  <si>
    <t>de Bayser</t>
  </si>
  <si>
    <t>Elisa Rose Marie</t>
  </si>
  <si>
    <t>Де Байсе</t>
  </si>
  <si>
    <t>Элиза Роз Мари</t>
  </si>
  <si>
    <t>13.09.2001</t>
  </si>
  <si>
    <t>elisa.debayser@sciencespo.fr</t>
  </si>
  <si>
    <t>politics and government</t>
  </si>
  <si>
    <t>Lazzaro</t>
  </si>
  <si>
    <t>Giulia</t>
  </si>
  <si>
    <t>Лаццаро</t>
  </si>
  <si>
    <t>06.09.2000</t>
  </si>
  <si>
    <t>giulia.lazzaro@studio.unibo.it</t>
  </si>
  <si>
    <t>Bologna University - Forli Campus</t>
  </si>
  <si>
    <t>Intercultural and Linguistic Mediation</t>
  </si>
  <si>
    <t>Visani</t>
  </si>
  <si>
    <t>Alice</t>
  </si>
  <si>
    <t>Визани</t>
  </si>
  <si>
    <t>Аличе</t>
  </si>
  <si>
    <t>13.03.2000</t>
  </si>
  <si>
    <t>alice.visani3@studio.unibo.it</t>
  </si>
  <si>
    <t>INTERCULTURAL AND LINGUISTIC MEDIATION (INTERPRETING AND TRANSLATION)</t>
  </si>
  <si>
    <t>Chiochia</t>
  </si>
  <si>
    <t>Киокиа</t>
  </si>
  <si>
    <t>24.10.2000</t>
  </si>
  <si>
    <t>alessandra.chiochia@studio.unibo.it</t>
  </si>
  <si>
    <t>Palmirani Cacciari</t>
  </si>
  <si>
    <t>Палмирани Каччиари</t>
  </si>
  <si>
    <t>06.07.2000</t>
  </si>
  <si>
    <t>alice.palmirani@studio.unibo.it</t>
  </si>
  <si>
    <t>Kim</t>
  </si>
  <si>
    <t>Siyoung</t>
  </si>
  <si>
    <t>Ким</t>
  </si>
  <si>
    <t>Сиён</t>
  </si>
  <si>
    <t>kims08874@naver.com</t>
  </si>
  <si>
    <t>Chung-Ang University</t>
  </si>
  <si>
    <t>European Languages and Cultures</t>
  </si>
  <si>
    <t>Sakano</t>
  </si>
  <si>
    <t>Kosuke</t>
  </si>
  <si>
    <t>Сакано</t>
  </si>
  <si>
    <t>Косуке</t>
  </si>
  <si>
    <t>29.02.2000</t>
  </si>
  <si>
    <t>kosuke.sakano@gmail.com</t>
  </si>
  <si>
    <t>Hosei University</t>
  </si>
  <si>
    <t>Intercultural Communication</t>
  </si>
  <si>
    <t>Hirai</t>
  </si>
  <si>
    <t>Haru</t>
  </si>
  <si>
    <t>Хираи</t>
  </si>
  <si>
    <t>Хару</t>
  </si>
  <si>
    <t>12.03.2001</t>
  </si>
  <si>
    <t>hirai.haru.t0@tufs.ac.jp</t>
  </si>
  <si>
    <t>Tokyo University of Foreign Studies</t>
  </si>
  <si>
    <t>School of Language and Culture Studies(Russian)</t>
  </si>
  <si>
    <t>Yamaguchi</t>
  </si>
  <si>
    <t>Toshifumi</t>
  </si>
  <si>
    <t>Ямагути</t>
  </si>
  <si>
    <t>Тосифуми</t>
  </si>
  <si>
    <t>08.12.1999</t>
  </si>
  <si>
    <t>yamaguchi.toshifumi.t0@tufs.ac.jp</t>
  </si>
  <si>
    <t>School of International and Area Studies (Rissian)</t>
  </si>
  <si>
    <t>Integrated European Studies</t>
  </si>
  <si>
    <t>Smudzinski</t>
  </si>
  <si>
    <t>Tatjana</t>
  </si>
  <si>
    <t>Смудзински</t>
  </si>
  <si>
    <t>Татьяна</t>
  </si>
  <si>
    <t>24.06.1996</t>
  </si>
  <si>
    <t>s_ot69xw@uni-bremen.de</t>
  </si>
  <si>
    <t>Freiherr Von Neuhoff Gennant Von Der Ley</t>
  </si>
  <si>
    <t>Vincent</t>
  </si>
  <si>
    <t>Фрайгерр Фон Нойхофф Геннант Фон Дер Лей</t>
  </si>
  <si>
    <t>Винсент</t>
  </si>
  <si>
    <t>vvneuhoff@icloud.com</t>
  </si>
  <si>
    <t>29.03.1998</t>
  </si>
  <si>
    <t>Cuellar Sanchez</t>
  </si>
  <si>
    <t>Eveline Sofia</t>
  </si>
  <si>
    <t>Куэльяр Санчес</t>
  </si>
  <si>
    <t>Эвелин София</t>
  </si>
  <si>
    <t>28.07.2000</t>
  </si>
  <si>
    <t>E.S.Cuellar-Sanchez@sms.ed.ac.uk</t>
  </si>
  <si>
    <t>University of Edinburgh</t>
  </si>
  <si>
    <t>Haemmerl</t>
  </si>
  <si>
    <t>Хеммерль</t>
  </si>
  <si>
    <t>07.02.1999</t>
  </si>
  <si>
    <t>tatjana.haemmerl@gmx.de</t>
  </si>
  <si>
    <t>European Studies</t>
  </si>
  <si>
    <t>Grasso</t>
  </si>
  <si>
    <t>Paola</t>
  </si>
  <si>
    <t>Грассо</t>
  </si>
  <si>
    <t>Паола</t>
  </si>
  <si>
    <t>30.06.1997</t>
  </si>
  <si>
    <t>861638@stud.unive.it</t>
  </si>
  <si>
    <t>European, American and Postcolonial Languages and Literatures</t>
  </si>
  <si>
    <t>Dante</t>
  </si>
  <si>
    <t>Данте</t>
  </si>
  <si>
    <t>28.05.1996</t>
  </si>
  <si>
    <t>859175@stud.unive.it</t>
  </si>
  <si>
    <t>Ramon</t>
  </si>
  <si>
    <t>Veronica</t>
  </si>
  <si>
    <t>Рамон</t>
  </si>
  <si>
    <t>09.04.1998</t>
  </si>
  <si>
    <t>869338@stud.unive.it</t>
  </si>
  <si>
    <t>Scaletta</t>
  </si>
  <si>
    <t>Christian</t>
  </si>
  <si>
    <t>Скалетта</t>
  </si>
  <si>
    <t>Кристиан</t>
  </si>
  <si>
    <t>14.05.1997</t>
  </si>
  <si>
    <t>861447@stud.unive.it</t>
  </si>
  <si>
    <t>Tonon</t>
  </si>
  <si>
    <t>Lucia</t>
  </si>
  <si>
    <t>Тонон</t>
  </si>
  <si>
    <t>Лючия</t>
  </si>
  <si>
    <t>17.06.1996</t>
  </si>
  <si>
    <t>860714@stud.unive.it</t>
  </si>
  <si>
    <t>Torlontano</t>
  </si>
  <si>
    <t>Торлонтано</t>
  </si>
  <si>
    <t>04.10.1997</t>
  </si>
  <si>
    <t>882988@stud.unive.it</t>
  </si>
  <si>
    <t>Ferraro</t>
  </si>
  <si>
    <t>Olga</t>
  </si>
  <si>
    <t>Ферраро</t>
  </si>
  <si>
    <t>Ольга</t>
  </si>
  <si>
    <t>06.06.1994</t>
  </si>
  <si>
    <t>974718@stud.unive.it</t>
  </si>
  <si>
    <t>Kovaleva</t>
  </si>
  <si>
    <t>Polina</t>
  </si>
  <si>
    <t>Ковалёва</t>
  </si>
  <si>
    <t>Полина Михайловна</t>
  </si>
  <si>
    <t>09.01.2000</t>
  </si>
  <si>
    <t>pkovaleva@icloud.com</t>
  </si>
  <si>
    <t>UNIVERSITE COTE D'AZUR NICE</t>
  </si>
  <si>
    <t>LANGUAGES</t>
  </si>
  <si>
    <t>Nales-Maubert</t>
  </si>
  <si>
    <t>Noemie Christiane Claudine</t>
  </si>
  <si>
    <t>Наль-Мобер</t>
  </si>
  <si>
    <t>Ноэми Кристиан Клодин</t>
  </si>
  <si>
    <t>03.11.1997</t>
  </si>
  <si>
    <t>noemie.nales-maubert@univ-lyon3.fr</t>
  </si>
  <si>
    <t>Russian &amp; English for business</t>
  </si>
  <si>
    <t>Preys</t>
  </si>
  <si>
    <t>Yugan</t>
  </si>
  <si>
    <t>Прейс</t>
  </si>
  <si>
    <t>Юган Викторович</t>
  </si>
  <si>
    <t>20.04.1994</t>
  </si>
  <si>
    <t>jpreis@uni-potsdam.de</t>
  </si>
  <si>
    <t>Universität Potsdam</t>
  </si>
  <si>
    <t>Междисциплинарные исследования России</t>
  </si>
  <si>
    <t>Tokarev</t>
  </si>
  <si>
    <t>Sophie</t>
  </si>
  <si>
    <t>Токарев</t>
  </si>
  <si>
    <t>Софи</t>
  </si>
  <si>
    <t>12.08.2000</t>
  </si>
  <si>
    <t>tokarev@uni-potsdam.de</t>
  </si>
  <si>
    <t>Schoebel</t>
  </si>
  <si>
    <t>Pia</t>
  </si>
  <si>
    <t>Шоебель</t>
  </si>
  <si>
    <t>Пиа</t>
  </si>
  <si>
    <t>24.09.1999</t>
  </si>
  <si>
    <t>pschoebel@uni-potsdam.de</t>
  </si>
  <si>
    <t>Kurzak</t>
  </si>
  <si>
    <t>Alicja</t>
  </si>
  <si>
    <t>Курзак</t>
  </si>
  <si>
    <t>Алисия</t>
  </si>
  <si>
    <t>24.07.1996</t>
  </si>
  <si>
    <t>alinowa416@zedat.fu-berlin.de</t>
  </si>
  <si>
    <t>Chinese Studies</t>
  </si>
  <si>
    <t>Othmer</t>
  </si>
  <si>
    <t>Lena Sophia</t>
  </si>
  <si>
    <t>Отмер</t>
  </si>
  <si>
    <t>Лена София</t>
  </si>
  <si>
    <t>06.02.1997</t>
  </si>
  <si>
    <t>sophiao97@zedat.fu-berlin.de</t>
  </si>
  <si>
    <t>East European Studies</t>
  </si>
  <si>
    <t>Conrad</t>
  </si>
  <si>
    <t>Antonia Medea</t>
  </si>
  <si>
    <t>Конрад</t>
  </si>
  <si>
    <t>Антониа Медеа</t>
  </si>
  <si>
    <t>12.06.1997</t>
  </si>
  <si>
    <t>antoniamedea@gmail.com</t>
  </si>
  <si>
    <t>Education science</t>
  </si>
  <si>
    <t>Siebert</t>
  </si>
  <si>
    <t>Anna Carina</t>
  </si>
  <si>
    <t>Зиберт</t>
  </si>
  <si>
    <t>Анна Карина</t>
  </si>
  <si>
    <t>20.09.1993</t>
  </si>
  <si>
    <t>aca.siebert@gmail.com</t>
  </si>
  <si>
    <t>Islamic sciences</t>
  </si>
  <si>
    <t>Tsiantaris</t>
  </si>
  <si>
    <t>Orfeas</t>
  </si>
  <si>
    <t>Циантарис</t>
  </si>
  <si>
    <t>Орфеас</t>
  </si>
  <si>
    <t>12.03.1997</t>
  </si>
  <si>
    <t>otsianta@smail.uni-koeln.de</t>
  </si>
  <si>
    <t>University of Cologne</t>
  </si>
  <si>
    <t>Benetton</t>
  </si>
  <si>
    <t>Primo</t>
  </si>
  <si>
    <t>Бенеттон</t>
  </si>
  <si>
    <t>Примо</t>
  </si>
  <si>
    <t>12.04.2000</t>
  </si>
  <si>
    <t>pbenetton.ieu2018@student.ie.edu</t>
  </si>
  <si>
    <t>Politics, Law and Economics</t>
  </si>
  <si>
    <t>Tilburg University</t>
  </si>
  <si>
    <t>Lupoli</t>
  </si>
  <si>
    <t>Teresa</t>
  </si>
  <si>
    <t>Луполи</t>
  </si>
  <si>
    <t>Тереза</t>
  </si>
  <si>
    <t>T.Lupoli@tilburguniversity.edu</t>
  </si>
  <si>
    <t>Global Law</t>
  </si>
  <si>
    <t>Mato Martinez</t>
  </si>
  <si>
    <t>Oscar Jose</t>
  </si>
  <si>
    <t>Мато Мартинес</t>
  </si>
  <si>
    <t>Оскар Хосе</t>
  </si>
  <si>
    <t>14.11.1998</t>
  </si>
  <si>
    <t>oscarjose.mato01@estudiant.upf.edu</t>
  </si>
  <si>
    <t>Universitat Pompeu Fabra</t>
  </si>
  <si>
    <t>Murgo</t>
  </si>
  <si>
    <t>Lorenzo</t>
  </si>
  <si>
    <t>Мурго</t>
  </si>
  <si>
    <t>Лоренцо</t>
  </si>
  <si>
    <t>09.08.1995</t>
  </si>
  <si>
    <t>lorenzo.murgo@studenti.luiss.it</t>
  </si>
  <si>
    <t>Peressypkina</t>
  </si>
  <si>
    <t>Пересыпкина</t>
  </si>
  <si>
    <t>16.10.1998</t>
  </si>
  <si>
    <t>al_peressypkina@kazguu.kz</t>
  </si>
  <si>
    <t>M. Narikbayev KAZGUU University</t>
  </si>
  <si>
    <t>Юриспруденция</t>
  </si>
  <si>
    <t>Poekhajeva</t>
  </si>
  <si>
    <t>Dzerassa</t>
  </si>
  <si>
    <t>Пухаева</t>
  </si>
  <si>
    <t>Дзерасса Радионовна</t>
  </si>
  <si>
    <t>09.11.2000</t>
  </si>
  <si>
    <t>D.Poekhajeva@tilburguniversity.edu</t>
  </si>
  <si>
    <t>Safra</t>
  </si>
  <si>
    <t>Сафра</t>
  </si>
  <si>
    <t>08.07.2001</t>
  </si>
  <si>
    <t>nicole-safra@gmx.de</t>
  </si>
  <si>
    <t>Tolksdorf</t>
  </si>
  <si>
    <t>Vera</t>
  </si>
  <si>
    <t>Толксдорф</t>
  </si>
  <si>
    <t>Вера</t>
  </si>
  <si>
    <t>veratolks@gmail.com</t>
  </si>
  <si>
    <t>Albert-Ludwigs University Freiburg</t>
  </si>
  <si>
    <t>Governance</t>
  </si>
  <si>
    <t>Wojcik</t>
  </si>
  <si>
    <t>Alicia Emmanuelle</t>
  </si>
  <si>
    <t>Войцик</t>
  </si>
  <si>
    <t>Алисия Эммануэлль</t>
  </si>
  <si>
    <t>14.01.2001</t>
  </si>
  <si>
    <t>alicia.wojcik@sciencespo.fr</t>
  </si>
  <si>
    <t>Economies et Sociétés</t>
  </si>
  <si>
    <t>Aleksentseva</t>
  </si>
  <si>
    <t>Aleksandra</t>
  </si>
  <si>
    <t>Алексенцева</t>
  </si>
  <si>
    <t>Александра Николаевна</t>
  </si>
  <si>
    <t>alexandra.aleksentsevaduquenoy@sciencespo.fr</t>
  </si>
  <si>
    <t>Politique et Gouvernement</t>
  </si>
  <si>
    <t>Pelletier</t>
  </si>
  <si>
    <t>Tanguy Evan</t>
  </si>
  <si>
    <t>Пеллетье</t>
  </si>
  <si>
    <t>Танги Эван</t>
  </si>
  <si>
    <t>10.05.2001</t>
  </si>
  <si>
    <t>tanguy.pelletier@sciencespo.fr</t>
  </si>
  <si>
    <t>Hoffmeister</t>
  </si>
  <si>
    <t>Helge Yannick</t>
  </si>
  <si>
    <t>Хоффмайстер</t>
  </si>
  <si>
    <t>hhoffme1@smail.uni-koeln.de</t>
  </si>
  <si>
    <t>Economics with Social Sciences</t>
  </si>
  <si>
    <t>Allaf</t>
  </si>
  <si>
    <t>Zaid</t>
  </si>
  <si>
    <t>Аллаф</t>
  </si>
  <si>
    <t>Заид</t>
  </si>
  <si>
    <t>10.02.1999</t>
  </si>
  <si>
    <t>Zaid.Allaf@UGent.be</t>
  </si>
  <si>
    <t>Business Engineering - Data Analytics</t>
  </si>
  <si>
    <t>Vauhkonen</t>
  </si>
  <si>
    <t>Vaino Otto Ilmari</t>
  </si>
  <si>
    <t>Ваухконен</t>
  </si>
  <si>
    <t>Вайно Отто Илмари</t>
  </si>
  <si>
    <t>31.07.1997</t>
  </si>
  <si>
    <t>ilmari.vauhkonen@aalto.fi</t>
  </si>
  <si>
    <t>Aalto University</t>
  </si>
  <si>
    <t>Systems and Operations Research</t>
  </si>
  <si>
    <t>Geiser</t>
  </si>
  <si>
    <t>Silvia</t>
  </si>
  <si>
    <t>Гейзер</t>
  </si>
  <si>
    <t>Сильвия</t>
  </si>
  <si>
    <t>13.06.1989</t>
  </si>
  <si>
    <t>silvia.geiser@stud.hslu.ch</t>
  </si>
  <si>
    <t>Lucerne University of Applied Sciences and Arts - School of Business</t>
  </si>
  <si>
    <t>Applied Information and Data Science</t>
  </si>
  <si>
    <t>Dottei</t>
  </si>
  <si>
    <t>Waldemar</t>
  </si>
  <si>
    <t>Доттей</t>
  </si>
  <si>
    <t>Валдемар</t>
  </si>
  <si>
    <t>11.12.1994</t>
  </si>
  <si>
    <t>waldemar.dottei@student.lut.fi</t>
  </si>
  <si>
    <t>LUT University</t>
  </si>
  <si>
    <t>Global Management of Innovation and Technology</t>
  </si>
  <si>
    <t>Droste</t>
  </si>
  <si>
    <t>Jonas</t>
  </si>
  <si>
    <t>Дросте</t>
  </si>
  <si>
    <t>Йонас</t>
  </si>
  <si>
    <t>23.06.1998</t>
  </si>
  <si>
    <t>jdroste@smail.uni-koeln.de</t>
  </si>
  <si>
    <t>Karaus</t>
  </si>
  <si>
    <t>Kilian Valentin</t>
  </si>
  <si>
    <t>Караус</t>
  </si>
  <si>
    <t>Килиан Валентин</t>
  </si>
  <si>
    <t>22.10.1993</t>
  </si>
  <si>
    <t>kkaraus@smail.uni-koeln.de</t>
  </si>
  <si>
    <t>Triest</t>
  </si>
  <si>
    <t>Arnoud</t>
  </si>
  <si>
    <t>Триест</t>
  </si>
  <si>
    <t>Арно</t>
  </si>
  <si>
    <t>11.06.1999</t>
  </si>
  <si>
    <t>Arnoud.Triest@UGent.be</t>
  </si>
  <si>
    <t>Russian/International Relations</t>
  </si>
  <si>
    <t>Lundgren</t>
  </si>
  <si>
    <t>Bo Midas Thomas</t>
  </si>
  <si>
    <t>Лундгрен</t>
  </si>
  <si>
    <t>Бо Мидас Томас</t>
  </si>
  <si>
    <t>21.07.1995</t>
  </si>
  <si>
    <t>Midas.Lundgren.9294@student.uu.se</t>
  </si>
  <si>
    <t>Пак Татьяна Альбертовна</t>
  </si>
  <si>
    <t>Трофимова Мария Михайловна</t>
  </si>
  <si>
    <t>Кареба Ирина Николаевна</t>
  </si>
  <si>
    <t>Higuchi</t>
  </si>
  <si>
    <t>Mio</t>
  </si>
  <si>
    <t>Хигучи</t>
  </si>
  <si>
    <t>Мио</t>
  </si>
  <si>
    <t>Kiryu</t>
  </si>
  <si>
    <t>Rio</t>
  </si>
  <si>
    <t>Кирю</t>
  </si>
  <si>
    <t>Рио</t>
  </si>
  <si>
    <t>Imaike</t>
  </si>
  <si>
    <t>Yuta</t>
  </si>
  <si>
    <t>Имаике</t>
  </si>
  <si>
    <t>Юта</t>
  </si>
  <si>
    <t>B1900265@gl.aiu.ac.jp</t>
  </si>
  <si>
    <t>B1900538@gl.aiu.ac.jp</t>
  </si>
  <si>
    <t>B1900327@gl.aiu.ac.jp</t>
  </si>
  <si>
    <t>Akita International University</t>
  </si>
  <si>
    <t>Global Business</t>
  </si>
  <si>
    <t>Ансуэла Раина Сольвейг Анна-Табита</t>
  </si>
  <si>
    <t>Брютт</t>
  </si>
  <si>
    <t>Хельга Янник</t>
  </si>
  <si>
    <t>Economics and Management</t>
  </si>
  <si>
    <t>Architecture and town planning</t>
  </si>
  <si>
    <t>Денисова Мария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</si>
</sst>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204"/>
    </font>
    <font>
      <sz val="10.5"/>
      <color theme="1"/>
      <name val="Calibri"/>
      <family val="2"/>
      <charset val="204"/>
    </font>
    <font>
      <sz val="10.5"/>
      <name val="Calibri"/>
      <family val="2"/>
      <charset val="204"/>
    </font>
    <font>
      <u/>
      <sz val="10.5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E6FC"/>
        <bgColor rgb="FFD9E6F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2" fillId="0" borderId="3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/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/>
    </xf>
    <xf numFmtId="0" fontId="3" fillId="3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left"/>
    </xf>
    <xf numFmtId="0" fontId="3" fillId="0" borderId="3" xfId="0" applyFont="1" applyBorder="1" applyAlignment="1">
      <alignment vertical="top" wrapText="1"/>
    </xf>
    <xf numFmtId="0" fontId="2" fillId="4" borderId="3" xfId="0" applyFont="1" applyFill="1" applyBorder="1" applyAlignment="1"/>
    <xf numFmtId="0" fontId="3" fillId="3" borderId="3" xfId="0" applyFont="1" applyFill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5" fillId="0" borderId="0" xfId="0" applyFont="1" applyAlignment="1"/>
    <xf numFmtId="0" fontId="6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7" fillId="4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left" vertical="top" wrapText="1"/>
    </xf>
    <xf numFmtId="0" fontId="8" fillId="4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14" fontId="7" fillId="4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se.ru/data/2021/04/26/1377864029/HSE_transcript%20Kangas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5"/>
  <sheetViews>
    <sheetView zoomScale="115" zoomScaleNormal="115" workbookViewId="0">
      <selection activeCell="B33" sqref="B33"/>
    </sheetView>
  </sheetViews>
  <sheetFormatPr defaultColWidth="14.44140625" defaultRowHeight="15" customHeight="1" x14ac:dyDescent="0.25"/>
  <cols>
    <col min="1" max="1" width="3.5546875" customWidth="1"/>
    <col min="2" max="2" width="41.109375" customWidth="1"/>
    <col min="3" max="3" width="16.33203125" style="5" customWidth="1"/>
    <col min="4" max="4" width="17.6640625" style="5" customWidth="1"/>
    <col min="5" max="5" width="37.6640625" customWidth="1"/>
    <col min="6" max="25" width="8.6640625" customWidth="1"/>
  </cols>
  <sheetData>
    <row r="1" spans="1:25" ht="12.75" customHeight="1" x14ac:dyDescent="0.3">
      <c r="A1" s="10" t="s">
        <v>0</v>
      </c>
      <c r="B1" s="11" t="s">
        <v>1</v>
      </c>
      <c r="C1" s="12" t="s">
        <v>2</v>
      </c>
      <c r="D1" s="13" t="s">
        <v>3</v>
      </c>
      <c r="E1" s="13" t="s">
        <v>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3">
      <c r="A2" s="14">
        <v>8</v>
      </c>
      <c r="B2" s="15" t="s">
        <v>18</v>
      </c>
      <c r="C2" s="19" t="s">
        <v>19</v>
      </c>
      <c r="D2" s="17">
        <f>COUNTIF('осень 2021'!O:O, "Елизарова Ирина Николаевна")</f>
        <v>1</v>
      </c>
      <c r="E2" s="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2.75" customHeight="1" x14ac:dyDescent="0.3">
      <c r="A3" s="14">
        <v>6</v>
      </c>
      <c r="B3" s="15" t="s">
        <v>14</v>
      </c>
      <c r="C3" s="20" t="s">
        <v>15</v>
      </c>
      <c r="D3" s="17">
        <f>COUNTIF('осень 2021'!O:O, "Горшкова Альбина Вартановна")</f>
        <v>2</v>
      </c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3">
      <c r="A4" s="14">
        <v>12</v>
      </c>
      <c r="B4" s="15" t="s">
        <v>23</v>
      </c>
      <c r="C4" s="19" t="s">
        <v>24</v>
      </c>
      <c r="D4" s="17">
        <f>COUNTIF('осень 2021'!O:O, "Костина Алевтина Михайловна")</f>
        <v>3</v>
      </c>
      <c r="E4" s="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3">
      <c r="A5" s="14">
        <v>22</v>
      </c>
      <c r="B5" s="15" t="s">
        <v>36</v>
      </c>
      <c r="C5" s="16" t="s">
        <v>37</v>
      </c>
      <c r="D5" s="17">
        <f>COUNTIF('осень 2021'!O:O, "Рохмина Елизавета Борисовна")</f>
        <v>1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3">
      <c r="A6" s="14">
        <v>1</v>
      </c>
      <c r="B6" s="15" t="s">
        <v>5</v>
      </c>
      <c r="C6" s="16" t="s">
        <v>6</v>
      </c>
      <c r="D6" s="17">
        <f>COUNTIF('осень 2021'!O:O, "Бахарева Татьяна Анатольевна")</f>
        <v>3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6.5" customHeight="1" x14ac:dyDescent="0.3">
      <c r="A7" s="14">
        <v>2</v>
      </c>
      <c r="B7" s="18" t="s">
        <v>7</v>
      </c>
      <c r="C7" s="16" t="s">
        <v>6</v>
      </c>
      <c r="D7" s="17">
        <f>COUNTIF('осень 2021'!O:O, "Белозёрова Анастасия Владимировна")</f>
        <v>0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.75" customHeight="1" x14ac:dyDescent="0.3">
      <c r="A8" s="14">
        <v>10</v>
      </c>
      <c r="B8" s="15" t="s">
        <v>22</v>
      </c>
      <c r="C8" s="16" t="s">
        <v>6</v>
      </c>
      <c r="D8" s="17">
        <f>COUNTIF('осень 2021'!O:O, "Заяц Елена Игоревна")</f>
        <v>6</v>
      </c>
      <c r="E8" s="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2.75" customHeight="1" x14ac:dyDescent="0.3">
      <c r="A9" s="14">
        <v>16</v>
      </c>
      <c r="B9" s="21" t="s">
        <v>30</v>
      </c>
      <c r="C9" s="16" t="s">
        <v>6</v>
      </c>
      <c r="D9" s="17">
        <f>COUNTIF('осень 2021'!O:O, "Манькова Алена Ивановна")</f>
        <v>1</v>
      </c>
      <c r="E9" s="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2.75" customHeight="1" x14ac:dyDescent="0.3">
      <c r="A10" s="14">
        <v>27</v>
      </c>
      <c r="B10" s="15" t="s">
        <v>41</v>
      </c>
      <c r="C10" s="16" t="s">
        <v>6</v>
      </c>
      <c r="D10" s="17">
        <f>COUNTIF('осень 2021'!O:O, "Хазова Анастасия Борисовна")</f>
        <v>7</v>
      </c>
      <c r="E10" s="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2.75" customHeight="1" x14ac:dyDescent="0.3">
      <c r="A11" s="14">
        <v>28</v>
      </c>
      <c r="B11" s="26" t="s">
        <v>42</v>
      </c>
      <c r="C11" s="16" t="s">
        <v>6</v>
      </c>
      <c r="D11" s="17">
        <f>COUNTIF('осень 2021'!O:O, "Чеканова Яна Андреевна")</f>
        <v>5</v>
      </c>
      <c r="E11" s="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2.75" customHeight="1" x14ac:dyDescent="0.3">
      <c r="A12" s="14">
        <v>9</v>
      </c>
      <c r="B12" s="15" t="s">
        <v>20</v>
      </c>
      <c r="C12" s="16" t="s">
        <v>21</v>
      </c>
      <c r="D12" s="17">
        <f>COUNTIF('осень 2021'!O:O, "Жунич Ирина Ивановна")</f>
        <v>4</v>
      </c>
      <c r="E12" s="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2.75" customHeight="1" x14ac:dyDescent="0.3">
      <c r="A13" s="14">
        <v>23</v>
      </c>
      <c r="B13" s="15" t="s">
        <v>38</v>
      </c>
      <c r="C13" s="20" t="s">
        <v>21</v>
      </c>
      <c r="D13" s="17">
        <f>COUNTIF('осень 2021'!O:O, "Симонова Елена Алексеевна")</f>
        <v>9</v>
      </c>
      <c r="E13" s="6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2.75" customHeight="1" x14ac:dyDescent="0.3">
      <c r="A14" s="14">
        <v>7</v>
      </c>
      <c r="B14" s="21" t="s">
        <v>16</v>
      </c>
      <c r="C14" s="22" t="s">
        <v>17</v>
      </c>
      <c r="D14" s="17">
        <f>COUNTIF('осень 2021'!O:O, "Доткулова Жанета Хызыровна")</f>
        <v>2</v>
      </c>
      <c r="E14" s="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2.75" customHeight="1" x14ac:dyDescent="0.3">
      <c r="A15" s="14">
        <v>19</v>
      </c>
      <c r="B15" s="21" t="s">
        <v>1164</v>
      </c>
      <c r="C15" s="16" t="s">
        <v>33</v>
      </c>
      <c r="D15" s="17">
        <f>COUNTIF('осень 2021'!O:O, "Пак Татьяна Альбертовна")</f>
        <v>5</v>
      </c>
      <c r="E15" s="6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2.75" customHeight="1" x14ac:dyDescent="0.3">
      <c r="A16" s="14">
        <v>31</v>
      </c>
      <c r="B16" s="15" t="s">
        <v>45</v>
      </c>
      <c r="C16" s="16" t="s">
        <v>33</v>
      </c>
      <c r="D16" s="17">
        <f>COUNTIF('осень 2021'!O:O, "Яковлева Илона Александровна")</f>
        <v>7</v>
      </c>
      <c r="E16" s="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2.75" customHeight="1" x14ac:dyDescent="0.3">
      <c r="A17" s="14">
        <v>13</v>
      </c>
      <c r="B17" s="24" t="s">
        <v>25</v>
      </c>
      <c r="C17" s="16" t="s">
        <v>26</v>
      </c>
      <c r="D17" s="17">
        <f>COUNTIF('осень 2021'!O:O, "Кратко Анна Алексеевна")</f>
        <v>2</v>
      </c>
      <c r="E17" s="6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2.75" customHeight="1" x14ac:dyDescent="0.3">
      <c r="A18" s="14">
        <v>15</v>
      </c>
      <c r="B18" s="15" t="s">
        <v>28</v>
      </c>
      <c r="C18" s="20" t="s">
        <v>29</v>
      </c>
      <c r="D18" s="17">
        <f>COUNTIF('осень 2021'!O:O, "Лихтина Майя Константиновна")</f>
        <v>2</v>
      </c>
      <c r="E18" s="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75" customHeight="1" x14ac:dyDescent="0.3">
      <c r="A19" s="14">
        <v>20</v>
      </c>
      <c r="B19" s="25" t="s">
        <v>34</v>
      </c>
      <c r="C19" s="16" t="s">
        <v>26</v>
      </c>
      <c r="D19" s="17">
        <f>COUNTIF('осень 2021'!O:O, "Перлова Светлана Ивановна")</f>
        <v>3</v>
      </c>
      <c r="E19" s="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3">
      <c r="A20" s="14">
        <v>21</v>
      </c>
      <c r="B20" s="15" t="s">
        <v>35</v>
      </c>
      <c r="C20" s="20" t="s">
        <v>29</v>
      </c>
      <c r="D20" s="17">
        <f>COUNTIF('осень 2021'!O:O, "Ребенок Людмила Павловна")</f>
        <v>3</v>
      </c>
      <c r="E20" s="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customHeight="1" x14ac:dyDescent="0.3">
      <c r="A21" s="14">
        <v>24</v>
      </c>
      <c r="B21" s="15" t="s">
        <v>39</v>
      </c>
      <c r="C21" s="16" t="s">
        <v>26</v>
      </c>
      <c r="D21" s="17">
        <f>COUNTIF('осень 2021'!O:O, "Субботина Светлана Владимировна")</f>
        <v>7</v>
      </c>
      <c r="E21" s="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.75" customHeight="1" x14ac:dyDescent="0.3">
      <c r="A22" s="14">
        <v>32</v>
      </c>
      <c r="B22" s="21" t="s">
        <v>46</v>
      </c>
      <c r="C22" s="27" t="s">
        <v>29</v>
      </c>
      <c r="D22" s="17">
        <f>COUNTIF('осень 2021'!O:O, "Яновская Наталия Глебовна")</f>
        <v>1</v>
      </c>
      <c r="E22" s="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 customHeight="1" x14ac:dyDescent="0.3">
      <c r="A23" s="14">
        <v>5</v>
      </c>
      <c r="B23" s="15" t="s">
        <v>12</v>
      </c>
      <c r="C23" s="19" t="s">
        <v>13</v>
      </c>
      <c r="D23" s="17">
        <f>COUNTIF('осень 2021'!O:O, "Горбунова Анна Юрьевна")</f>
        <v>1</v>
      </c>
      <c r="E23" s="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2.75" customHeight="1" x14ac:dyDescent="0.3">
      <c r="A24" s="14">
        <v>11</v>
      </c>
      <c r="B24" s="23" t="s">
        <v>1166</v>
      </c>
      <c r="C24" s="22" t="s">
        <v>13</v>
      </c>
      <c r="D24" s="17">
        <f>COUNTIF('осень 2021'!O:O, "Кареба Ирина Николаевна")</f>
        <v>4</v>
      </c>
      <c r="E24" s="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 x14ac:dyDescent="0.3">
      <c r="A25" s="14">
        <v>25</v>
      </c>
      <c r="B25" s="23" t="s">
        <v>1165</v>
      </c>
      <c r="C25" s="22" t="s">
        <v>13</v>
      </c>
      <c r="D25" s="17">
        <f>COUNTIF('осень 2021'!O:O, "Трофимова Мария Михайловна")</f>
        <v>3</v>
      </c>
      <c r="E25" s="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 customHeight="1" x14ac:dyDescent="0.3">
      <c r="A26" s="14">
        <v>4</v>
      </c>
      <c r="B26" s="15" t="s">
        <v>10</v>
      </c>
      <c r="C26" s="19" t="s">
        <v>11</v>
      </c>
      <c r="D26" s="17">
        <f>COUNTIF('осень 2021'!O:O, "Волкова Анна Владиславовна")</f>
        <v>0</v>
      </c>
      <c r="E26" s="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customHeight="1" x14ac:dyDescent="0.3">
      <c r="A27" s="14">
        <v>14</v>
      </c>
      <c r="B27" s="15" t="s">
        <v>27</v>
      </c>
      <c r="C27" s="20" t="s">
        <v>11</v>
      </c>
      <c r="D27" s="17">
        <f>COUNTIF('осень 2021'!O:O, "Кульчу Алина Ильинична")</f>
        <v>1</v>
      </c>
      <c r="E27" s="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">
      <c r="A28" s="14">
        <v>17</v>
      </c>
      <c r="B28" s="15" t="s">
        <v>31</v>
      </c>
      <c r="C28" s="19" t="s">
        <v>11</v>
      </c>
      <c r="D28" s="17">
        <f>COUNTIF('осень 2021'!O:O, "Мельникова Ирина Игоревна")</f>
        <v>9</v>
      </c>
      <c r="E28" s="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3">
      <c r="A29" s="14">
        <v>18</v>
      </c>
      <c r="B29" s="21" t="s">
        <v>32</v>
      </c>
      <c r="C29" s="16" t="s">
        <v>11</v>
      </c>
      <c r="D29" s="17">
        <f>COUNTIF('осень 2021'!O:O, "Моссаковская Ирина Петровна")</f>
        <v>4</v>
      </c>
      <c r="E29" s="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 x14ac:dyDescent="0.3">
      <c r="A30" s="14">
        <v>26</v>
      </c>
      <c r="B30" s="15" t="s">
        <v>40</v>
      </c>
      <c r="C30" s="19" t="s">
        <v>11</v>
      </c>
      <c r="D30" s="17">
        <f>COUNTIF('осень 2021'!O:O, "Филиппова Татьяна Николаевна")</f>
        <v>5</v>
      </c>
      <c r="E30" s="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 x14ac:dyDescent="0.3">
      <c r="A31" s="14">
        <v>29</v>
      </c>
      <c r="B31" s="15" t="s">
        <v>43</v>
      </c>
      <c r="C31" s="19" t="s">
        <v>11</v>
      </c>
      <c r="D31" s="17">
        <f>COUNTIF('осень 2021'!O:O, "Чеклина Екатерина Михайловна")</f>
        <v>5</v>
      </c>
      <c r="E31" s="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 x14ac:dyDescent="0.3">
      <c r="A32" s="14">
        <v>30</v>
      </c>
      <c r="B32" s="15" t="s">
        <v>44</v>
      </c>
      <c r="C32" s="16" t="s">
        <v>11</v>
      </c>
      <c r="D32" s="17">
        <f>COUNTIF('осень 2021'!O:O, "Юшинская Татьяна Леонидовна")</f>
        <v>6</v>
      </c>
      <c r="E32" s="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customHeight="1" x14ac:dyDescent="0.3">
      <c r="A33" s="14">
        <v>3</v>
      </c>
      <c r="B33" s="15" t="s">
        <v>8</v>
      </c>
      <c r="C33" s="19" t="s">
        <v>9</v>
      </c>
      <c r="D33" s="17">
        <f>COUNTIF('осень 2021'!O:O, "Виноградова Софья Феликсовна")</f>
        <v>38</v>
      </c>
      <c r="E33" s="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 x14ac:dyDescent="0.3">
      <c r="A34" s="7"/>
      <c r="B34" s="8"/>
      <c r="C34" s="9"/>
      <c r="D34" s="9">
        <f>SUM(D2:D33)</f>
        <v>150</v>
      </c>
      <c r="E34" s="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 x14ac:dyDescent="0.3">
      <c r="A35" s="1"/>
      <c r="B35" s="2"/>
      <c r="C35" s="3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customHeight="1" x14ac:dyDescent="0.3">
      <c r="A36" s="1"/>
      <c r="B36" s="2"/>
      <c r="C36" s="3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customHeight="1" x14ac:dyDescent="0.3">
      <c r="A37" s="1"/>
      <c r="B37" s="2"/>
      <c r="C37" s="3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customHeight="1" x14ac:dyDescent="0.3">
      <c r="A38" s="1"/>
      <c r="B38" s="2"/>
      <c r="C38" s="3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customHeight="1" x14ac:dyDescent="0.3">
      <c r="A39" s="1"/>
      <c r="B39" s="2"/>
      <c r="C39" s="3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 x14ac:dyDescent="0.3">
      <c r="A40" s="1"/>
      <c r="B40" s="2"/>
      <c r="C40" s="3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 x14ac:dyDescent="0.3">
      <c r="A41" s="1"/>
      <c r="B41" s="2"/>
      <c r="C41" s="3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 x14ac:dyDescent="0.3">
      <c r="A42" s="1"/>
      <c r="B42" s="2"/>
      <c r="C42" s="3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 x14ac:dyDescent="0.3">
      <c r="A43" s="1"/>
      <c r="B43" s="2"/>
      <c r="C43" s="3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 x14ac:dyDescent="0.3">
      <c r="A44" s="1"/>
      <c r="B44" s="2"/>
      <c r="C44" s="3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customHeight="1" x14ac:dyDescent="0.3">
      <c r="A45" s="1"/>
      <c r="B45" s="2"/>
      <c r="C45" s="3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customHeight="1" x14ac:dyDescent="0.3">
      <c r="A46" s="1"/>
      <c r="B46" s="2"/>
      <c r="C46" s="3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customHeight="1" x14ac:dyDescent="0.3">
      <c r="A47" s="1"/>
      <c r="B47" s="2"/>
      <c r="C47" s="3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 x14ac:dyDescent="0.3">
      <c r="A48" s="1"/>
      <c r="B48" s="2"/>
      <c r="C48" s="3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 x14ac:dyDescent="0.3">
      <c r="A49" s="1"/>
      <c r="B49" s="2"/>
      <c r="C49" s="3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 x14ac:dyDescent="0.3">
      <c r="A50" s="1"/>
      <c r="B50" s="2"/>
      <c r="C50" s="3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 x14ac:dyDescent="0.3">
      <c r="A51" s="1"/>
      <c r="B51" s="2"/>
      <c r="C51" s="3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 x14ac:dyDescent="0.3">
      <c r="A52" s="1"/>
      <c r="B52" s="2"/>
      <c r="C52" s="3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 x14ac:dyDescent="0.3">
      <c r="A53" s="1"/>
      <c r="B53" s="2"/>
      <c r="C53" s="3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 x14ac:dyDescent="0.3">
      <c r="A54" s="1"/>
      <c r="B54" s="2"/>
      <c r="C54" s="3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 x14ac:dyDescent="0.3">
      <c r="A55" s="1"/>
      <c r="B55" s="2"/>
      <c r="C55" s="3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 x14ac:dyDescent="0.3">
      <c r="A56" s="1"/>
      <c r="B56" s="2"/>
      <c r="C56" s="3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3">
      <c r="A57" s="1"/>
      <c r="B57" s="2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3">
      <c r="A58" s="1"/>
      <c r="B58" s="2"/>
      <c r="C58" s="3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3">
      <c r="A59" s="1"/>
      <c r="B59" s="2"/>
      <c r="C59" s="3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3">
      <c r="A60" s="1"/>
      <c r="B60" s="2"/>
      <c r="C60" s="3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3">
      <c r="A61" s="1"/>
      <c r="B61" s="2"/>
      <c r="C61" s="3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3">
      <c r="A62" s="1"/>
      <c r="B62" s="2"/>
      <c r="C62" s="3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3">
      <c r="A63" s="1"/>
      <c r="B63" s="2"/>
      <c r="C63" s="3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3">
      <c r="A64" s="1"/>
      <c r="B64" s="2"/>
      <c r="C64" s="3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3">
      <c r="A65" s="1"/>
      <c r="B65" s="2"/>
      <c r="C65" s="3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3">
      <c r="A66" s="1"/>
      <c r="B66" s="2"/>
      <c r="C66" s="3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3">
      <c r="A67" s="1"/>
      <c r="B67" s="2"/>
      <c r="C67" s="3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3">
      <c r="A68" s="1"/>
      <c r="B68" s="2"/>
      <c r="C68" s="3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3">
      <c r="A69" s="1"/>
      <c r="B69" s="2"/>
      <c r="C69" s="3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3">
      <c r="A70" s="1"/>
      <c r="B70" s="2"/>
      <c r="C70" s="3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3">
      <c r="A71" s="1"/>
      <c r="B71" s="2"/>
      <c r="C71" s="3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3">
      <c r="A72" s="1"/>
      <c r="B72" s="2"/>
      <c r="C72" s="3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3">
      <c r="A73" s="1"/>
      <c r="B73" s="2"/>
      <c r="C73" s="3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3">
      <c r="A74" s="1"/>
      <c r="B74" s="2"/>
      <c r="C74" s="3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3">
      <c r="A75" s="1"/>
      <c r="B75" s="2"/>
      <c r="C75" s="3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3">
      <c r="A76" s="1"/>
      <c r="B76" s="2"/>
      <c r="C76" s="3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3">
      <c r="A77" s="1"/>
      <c r="B77" s="2"/>
      <c r="C77" s="3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3">
      <c r="A78" s="1"/>
      <c r="B78" s="2"/>
      <c r="C78" s="3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3">
      <c r="A79" s="1"/>
      <c r="B79" s="2"/>
      <c r="C79" s="3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3">
      <c r="A80" s="1"/>
      <c r="B80" s="2"/>
      <c r="C80" s="3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3">
      <c r="A81" s="1"/>
      <c r="B81" s="2"/>
      <c r="C81" s="3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3">
      <c r="A82" s="1"/>
      <c r="B82" s="2"/>
      <c r="C82" s="3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3">
      <c r="A83" s="1"/>
      <c r="B83" s="2"/>
      <c r="C83" s="3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3">
      <c r="A84" s="1"/>
      <c r="B84" s="2"/>
      <c r="C84" s="3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3">
      <c r="A85" s="1"/>
      <c r="B85" s="2"/>
      <c r="C85" s="3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3">
      <c r="A86" s="1"/>
      <c r="B86" s="2"/>
      <c r="C86" s="3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3">
      <c r="A87" s="1"/>
      <c r="B87" s="2"/>
      <c r="C87" s="3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3">
      <c r="A88" s="1"/>
      <c r="B88" s="2"/>
      <c r="C88" s="3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3">
      <c r="A89" s="1"/>
      <c r="B89" s="2"/>
      <c r="C89" s="3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3">
      <c r="A90" s="1"/>
      <c r="B90" s="2"/>
      <c r="C90" s="3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3">
      <c r="A91" s="1"/>
      <c r="B91" s="2"/>
      <c r="C91" s="3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3">
      <c r="A92" s="1"/>
      <c r="B92" s="2"/>
      <c r="C92" s="3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3">
      <c r="A93" s="1"/>
      <c r="B93" s="2"/>
      <c r="C93" s="3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3">
      <c r="A94" s="1"/>
      <c r="B94" s="2"/>
      <c r="C94" s="3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3">
      <c r="A95" s="1"/>
      <c r="B95" s="2"/>
      <c r="C95" s="3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3">
      <c r="A96" s="1"/>
      <c r="B96" s="2"/>
      <c r="C96" s="3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3">
      <c r="A97" s="1"/>
      <c r="B97" s="2"/>
      <c r="C97" s="3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3">
      <c r="A98" s="1"/>
      <c r="B98" s="2"/>
      <c r="C98" s="3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3">
      <c r="A99" s="1"/>
      <c r="B99" s="2"/>
      <c r="C99" s="3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3">
      <c r="A100" s="1"/>
      <c r="B100" s="2"/>
      <c r="C100" s="3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3">
      <c r="A101" s="1"/>
      <c r="B101" s="2"/>
      <c r="C101" s="3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3">
      <c r="A102" s="1"/>
      <c r="B102" s="2"/>
      <c r="C102" s="3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3">
      <c r="A103" s="1"/>
      <c r="B103" s="2"/>
      <c r="C103" s="3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3">
      <c r="A104" s="1"/>
      <c r="B104" s="2"/>
      <c r="C104" s="3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3">
      <c r="A105" s="1"/>
      <c r="B105" s="2"/>
      <c r="C105" s="3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3">
      <c r="A106" s="1"/>
      <c r="B106" s="2"/>
      <c r="C106" s="3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3">
      <c r="A107" s="1"/>
      <c r="B107" s="2"/>
      <c r="C107" s="3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3">
      <c r="A108" s="1"/>
      <c r="B108" s="2"/>
      <c r="C108" s="3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3">
      <c r="A109" s="1"/>
      <c r="B109" s="2"/>
      <c r="C109" s="3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3">
      <c r="A110" s="1"/>
      <c r="B110" s="2"/>
      <c r="C110" s="3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3">
      <c r="A111" s="1"/>
      <c r="B111" s="2"/>
      <c r="C111" s="3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3">
      <c r="A112" s="1"/>
      <c r="B112" s="2"/>
      <c r="C112" s="3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3">
      <c r="A113" s="1"/>
      <c r="B113" s="2"/>
      <c r="C113" s="3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3">
      <c r="A114" s="1"/>
      <c r="B114" s="2"/>
      <c r="C114" s="3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3">
      <c r="A115" s="1"/>
      <c r="B115" s="2"/>
      <c r="C115" s="3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3">
      <c r="A116" s="1"/>
      <c r="B116" s="2"/>
      <c r="C116" s="3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3">
      <c r="A117" s="1"/>
      <c r="B117" s="2"/>
      <c r="C117" s="3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3">
      <c r="A118" s="1"/>
      <c r="B118" s="2"/>
      <c r="C118" s="3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3">
      <c r="A119" s="1"/>
      <c r="B119" s="2"/>
      <c r="C119" s="3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3">
      <c r="A120" s="1"/>
      <c r="B120" s="2"/>
      <c r="C120" s="3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3">
      <c r="A121" s="1"/>
      <c r="B121" s="2"/>
      <c r="C121" s="3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3">
      <c r="A122" s="1"/>
      <c r="B122" s="2"/>
      <c r="C122" s="3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3">
      <c r="A123" s="1"/>
      <c r="B123" s="2"/>
      <c r="C123" s="3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3">
      <c r="A124" s="1"/>
      <c r="B124" s="2"/>
      <c r="C124" s="3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3">
      <c r="A125" s="1"/>
      <c r="B125" s="2"/>
      <c r="C125" s="3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3">
      <c r="A126" s="1"/>
      <c r="B126" s="2"/>
      <c r="C126" s="3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3">
      <c r="A127" s="1"/>
      <c r="B127" s="2"/>
      <c r="C127" s="3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3">
      <c r="A128" s="1"/>
      <c r="B128" s="2"/>
      <c r="C128" s="3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3">
      <c r="A129" s="1"/>
      <c r="B129" s="2"/>
      <c r="C129" s="3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3">
      <c r="A130" s="1"/>
      <c r="B130" s="2"/>
      <c r="C130" s="3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3">
      <c r="A131" s="1"/>
      <c r="B131" s="2"/>
      <c r="C131" s="3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3">
      <c r="A132" s="1"/>
      <c r="B132" s="2"/>
      <c r="C132" s="3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3">
      <c r="A133" s="1"/>
      <c r="B133" s="2"/>
      <c r="C133" s="3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3">
      <c r="A134" s="1"/>
      <c r="B134" s="2"/>
      <c r="C134" s="3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3">
      <c r="A135" s="1"/>
      <c r="B135" s="2"/>
      <c r="C135" s="3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3">
      <c r="A136" s="1"/>
      <c r="B136" s="2"/>
      <c r="C136" s="3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3">
      <c r="A137" s="1"/>
      <c r="B137" s="2"/>
      <c r="C137" s="3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3">
      <c r="A138" s="1"/>
      <c r="B138" s="2"/>
      <c r="C138" s="3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3">
      <c r="A139" s="1"/>
      <c r="B139" s="2"/>
      <c r="C139" s="3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3">
      <c r="A140" s="1"/>
      <c r="B140" s="2"/>
      <c r="C140" s="3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3">
      <c r="A141" s="1"/>
      <c r="B141" s="2"/>
      <c r="C141" s="3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3">
      <c r="A142" s="1"/>
      <c r="B142" s="2"/>
      <c r="C142" s="3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3">
      <c r="A143" s="1"/>
      <c r="B143" s="2"/>
      <c r="C143" s="3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3">
      <c r="A144" s="1"/>
      <c r="B144" s="2"/>
      <c r="C144" s="3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3">
      <c r="A145" s="1"/>
      <c r="B145" s="2"/>
      <c r="C145" s="3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3">
      <c r="A146" s="1"/>
      <c r="B146" s="2"/>
      <c r="C146" s="3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3">
      <c r="A147" s="1"/>
      <c r="B147" s="2"/>
      <c r="C147" s="3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3">
      <c r="A148" s="1"/>
      <c r="B148" s="2"/>
      <c r="C148" s="3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3">
      <c r="A149" s="1"/>
      <c r="B149" s="2"/>
      <c r="C149" s="3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3">
      <c r="A150" s="1"/>
      <c r="B150" s="2"/>
      <c r="C150" s="3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3">
      <c r="A151" s="1"/>
      <c r="B151" s="2"/>
      <c r="C151" s="3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3">
      <c r="A152" s="1"/>
      <c r="B152" s="2"/>
      <c r="C152" s="3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3">
      <c r="A153" s="1"/>
      <c r="B153" s="2"/>
      <c r="C153" s="3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3">
      <c r="A154" s="1"/>
      <c r="B154" s="2"/>
      <c r="C154" s="3"/>
      <c r="D154" s="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3">
      <c r="A155" s="1"/>
      <c r="B155" s="2"/>
      <c r="C155" s="3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3">
      <c r="A156" s="1"/>
      <c r="B156" s="2"/>
      <c r="C156" s="3"/>
      <c r="D156" s="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3">
      <c r="A157" s="1"/>
      <c r="B157" s="2"/>
      <c r="C157" s="3"/>
      <c r="D157" s="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3">
      <c r="A158" s="1"/>
      <c r="B158" s="2"/>
      <c r="C158" s="3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3">
      <c r="A159" s="1"/>
      <c r="B159" s="2"/>
      <c r="C159" s="3"/>
      <c r="D159" s="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3">
      <c r="A160" s="1"/>
      <c r="B160" s="2"/>
      <c r="C160" s="3"/>
      <c r="D160" s="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3">
      <c r="A161" s="1"/>
      <c r="B161" s="2"/>
      <c r="C161" s="3"/>
      <c r="D161" s="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3">
      <c r="A162" s="1"/>
      <c r="B162" s="2"/>
      <c r="C162" s="3"/>
      <c r="D162" s="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3">
      <c r="A163" s="1"/>
      <c r="B163" s="2"/>
      <c r="C163" s="3"/>
      <c r="D163" s="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3">
      <c r="A164" s="1"/>
      <c r="B164" s="2"/>
      <c r="C164" s="3"/>
      <c r="D164" s="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3">
      <c r="A165" s="1"/>
      <c r="B165" s="2"/>
      <c r="C165" s="3"/>
      <c r="D165" s="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3">
      <c r="A166" s="1"/>
      <c r="B166" s="2"/>
      <c r="C166" s="3"/>
      <c r="D166" s="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3">
      <c r="A167" s="1"/>
      <c r="B167" s="2"/>
      <c r="C167" s="3"/>
      <c r="D167" s="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3">
      <c r="A168" s="1"/>
      <c r="B168" s="2"/>
      <c r="C168" s="3"/>
      <c r="D168" s="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3">
      <c r="A169" s="1"/>
      <c r="B169" s="2"/>
      <c r="C169" s="3"/>
      <c r="D169" s="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3">
      <c r="A170" s="1"/>
      <c r="B170" s="2"/>
      <c r="C170" s="3"/>
      <c r="D170" s="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3">
      <c r="A171" s="1"/>
      <c r="B171" s="2"/>
      <c r="C171" s="3"/>
      <c r="D171" s="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3">
      <c r="A172" s="1"/>
      <c r="B172" s="2"/>
      <c r="C172" s="3"/>
      <c r="D172" s="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3">
      <c r="A173" s="1"/>
      <c r="B173" s="2"/>
      <c r="C173" s="3"/>
      <c r="D173" s="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3">
      <c r="A174" s="1"/>
      <c r="B174" s="2"/>
      <c r="C174" s="3"/>
      <c r="D174" s="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3">
      <c r="A175" s="1"/>
      <c r="B175" s="2"/>
      <c r="C175" s="3"/>
      <c r="D175" s="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3">
      <c r="A176" s="1"/>
      <c r="B176" s="2"/>
      <c r="C176" s="3"/>
      <c r="D176" s="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3">
      <c r="A177" s="1"/>
      <c r="B177" s="2"/>
      <c r="C177" s="3"/>
      <c r="D177" s="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3">
      <c r="A178" s="1"/>
      <c r="B178" s="2"/>
      <c r="C178" s="3"/>
      <c r="D178" s="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3">
      <c r="A179" s="1"/>
      <c r="B179" s="2"/>
      <c r="C179" s="3"/>
      <c r="D179" s="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3">
      <c r="A180" s="1"/>
      <c r="B180" s="2"/>
      <c r="C180" s="3"/>
      <c r="D180" s="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3">
      <c r="A181" s="1"/>
      <c r="B181" s="2"/>
      <c r="C181" s="3"/>
      <c r="D181" s="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3">
      <c r="A182" s="1"/>
      <c r="B182" s="2"/>
      <c r="C182" s="3"/>
      <c r="D182" s="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3">
      <c r="A183" s="1"/>
      <c r="B183" s="2"/>
      <c r="C183" s="3"/>
      <c r="D183" s="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3">
      <c r="A184" s="1"/>
      <c r="B184" s="2"/>
      <c r="C184" s="3"/>
      <c r="D184" s="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3">
      <c r="A185" s="1"/>
      <c r="B185" s="2"/>
      <c r="C185" s="3"/>
      <c r="D185" s="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3">
      <c r="A186" s="1"/>
      <c r="B186" s="2"/>
      <c r="C186" s="3"/>
      <c r="D186" s="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3">
      <c r="A187" s="1"/>
      <c r="B187" s="2"/>
      <c r="C187" s="3"/>
      <c r="D187" s="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3">
      <c r="A188" s="1"/>
      <c r="B188" s="2"/>
      <c r="C188" s="3"/>
      <c r="D188" s="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3">
      <c r="A189" s="1"/>
      <c r="B189" s="2"/>
      <c r="C189" s="3"/>
      <c r="D189" s="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3">
      <c r="A190" s="1"/>
      <c r="B190" s="2"/>
      <c r="C190" s="3"/>
      <c r="D190" s="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3">
      <c r="A191" s="1"/>
      <c r="B191" s="2"/>
      <c r="C191" s="3"/>
      <c r="D191" s="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3">
      <c r="A192" s="1"/>
      <c r="B192" s="2"/>
      <c r="C192" s="3"/>
      <c r="D192" s="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3">
      <c r="A193" s="1"/>
      <c r="B193" s="2"/>
      <c r="C193" s="3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3">
      <c r="A194" s="1"/>
      <c r="B194" s="2"/>
      <c r="C194" s="3"/>
      <c r="D194" s="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3">
      <c r="A195" s="1"/>
      <c r="B195" s="2"/>
      <c r="C195" s="3"/>
      <c r="D195" s="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3">
      <c r="A196" s="1"/>
      <c r="B196" s="2"/>
      <c r="C196" s="3"/>
      <c r="D196" s="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3">
      <c r="A197" s="1"/>
      <c r="B197" s="2"/>
      <c r="C197" s="3"/>
      <c r="D197" s="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3">
      <c r="A198" s="1"/>
      <c r="B198" s="2"/>
      <c r="C198" s="3"/>
      <c r="D198" s="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3">
      <c r="A199" s="1"/>
      <c r="B199" s="2"/>
      <c r="C199" s="3"/>
      <c r="D199" s="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3">
      <c r="A200" s="1"/>
      <c r="B200" s="2"/>
      <c r="C200" s="3"/>
      <c r="D200" s="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3">
      <c r="A201" s="1"/>
      <c r="B201" s="2"/>
      <c r="C201" s="3"/>
      <c r="D201" s="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3">
      <c r="A202" s="1"/>
      <c r="B202" s="2"/>
      <c r="C202" s="3"/>
      <c r="D202" s="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3">
      <c r="A203" s="1"/>
      <c r="B203" s="2"/>
      <c r="C203" s="3"/>
      <c r="D203" s="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3">
      <c r="A204" s="1"/>
      <c r="B204" s="2"/>
      <c r="C204" s="3"/>
      <c r="D204" s="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3">
      <c r="A205" s="1"/>
      <c r="B205" s="2"/>
      <c r="C205" s="3"/>
      <c r="D205" s="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3">
      <c r="A206" s="1"/>
      <c r="B206" s="2"/>
      <c r="C206" s="3"/>
      <c r="D206" s="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3">
      <c r="A207" s="1"/>
      <c r="B207" s="2"/>
      <c r="C207" s="3"/>
      <c r="D207" s="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3">
      <c r="A208" s="1"/>
      <c r="B208" s="2"/>
      <c r="C208" s="3"/>
      <c r="D208" s="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3">
      <c r="A209" s="1"/>
      <c r="B209" s="2"/>
      <c r="C209" s="3"/>
      <c r="D209" s="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3">
      <c r="A210" s="1"/>
      <c r="B210" s="2"/>
      <c r="C210" s="3"/>
      <c r="D210" s="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3">
      <c r="A211" s="1"/>
      <c r="B211" s="2"/>
      <c r="C211" s="3"/>
      <c r="D211" s="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3">
      <c r="A212" s="1"/>
      <c r="B212" s="2"/>
      <c r="C212" s="3"/>
      <c r="D212" s="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3">
      <c r="A213" s="1"/>
      <c r="B213" s="2"/>
      <c r="C213" s="3"/>
      <c r="D213" s="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3">
      <c r="A214" s="1"/>
      <c r="B214" s="2"/>
      <c r="C214" s="3"/>
      <c r="D214" s="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3">
      <c r="A215" s="1"/>
      <c r="B215" s="2"/>
      <c r="C215" s="3"/>
      <c r="D215" s="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3">
      <c r="A216" s="1"/>
      <c r="B216" s="2"/>
      <c r="C216" s="3"/>
      <c r="D216" s="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3">
      <c r="A217" s="1"/>
      <c r="B217" s="2"/>
      <c r="C217" s="3"/>
      <c r="D217" s="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3">
      <c r="A218" s="1"/>
      <c r="B218" s="2"/>
      <c r="C218" s="3"/>
      <c r="D218" s="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3">
      <c r="A219" s="1"/>
      <c r="B219" s="2"/>
      <c r="C219" s="3"/>
      <c r="D219" s="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3">
      <c r="A220" s="1"/>
      <c r="B220" s="2"/>
      <c r="C220" s="3"/>
      <c r="D220" s="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3">
      <c r="A221" s="1"/>
      <c r="B221" s="2"/>
      <c r="C221" s="3"/>
      <c r="D221" s="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3">
      <c r="A222" s="1"/>
      <c r="B222" s="2"/>
      <c r="C222" s="3"/>
      <c r="D222" s="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3">
      <c r="A223" s="1"/>
      <c r="B223" s="2"/>
      <c r="C223" s="3"/>
      <c r="D223" s="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3">
      <c r="A224" s="1"/>
      <c r="B224" s="2"/>
      <c r="C224" s="3"/>
      <c r="D224" s="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3">
      <c r="A225" s="1"/>
      <c r="B225" s="2"/>
      <c r="C225" s="3"/>
      <c r="D225" s="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3">
      <c r="A226" s="1"/>
      <c r="B226" s="2"/>
      <c r="C226" s="3"/>
      <c r="D226" s="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3">
      <c r="A227" s="1"/>
      <c r="B227" s="2"/>
      <c r="C227" s="3"/>
      <c r="D227" s="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3">
      <c r="A228" s="1"/>
      <c r="B228" s="2"/>
      <c r="C228" s="3"/>
      <c r="D228" s="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3">
      <c r="A229" s="1"/>
      <c r="B229" s="2"/>
      <c r="C229" s="3"/>
      <c r="D229" s="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3">
      <c r="A230" s="1"/>
      <c r="B230" s="2"/>
      <c r="C230" s="3"/>
      <c r="D230" s="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3">
      <c r="A231" s="1"/>
      <c r="B231" s="2"/>
      <c r="C231" s="3"/>
      <c r="D231" s="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3">
      <c r="A232" s="1"/>
      <c r="B232" s="2"/>
      <c r="C232" s="3"/>
      <c r="D232" s="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3">
      <c r="A233" s="1"/>
      <c r="B233" s="2"/>
      <c r="C233" s="3"/>
      <c r="D233" s="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3">
      <c r="A234" s="1"/>
      <c r="B234" s="2"/>
      <c r="C234" s="3"/>
      <c r="D234" s="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3">
      <c r="A235" s="1"/>
      <c r="B235" s="2"/>
      <c r="C235" s="3"/>
      <c r="D235" s="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3">
      <c r="A236" s="1"/>
      <c r="B236" s="2"/>
      <c r="C236" s="3"/>
      <c r="D236" s="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3">
      <c r="A237" s="1"/>
      <c r="B237" s="2"/>
      <c r="C237" s="3"/>
      <c r="D237" s="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3">
      <c r="A238" s="1"/>
      <c r="B238" s="2"/>
      <c r="C238" s="3"/>
      <c r="D238" s="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3">
      <c r="A239" s="1"/>
      <c r="B239" s="2"/>
      <c r="C239" s="3"/>
      <c r="D239" s="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3">
      <c r="A240" s="1"/>
      <c r="B240" s="2"/>
      <c r="C240" s="3"/>
      <c r="D240" s="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3">
      <c r="A241" s="1"/>
      <c r="B241" s="2"/>
      <c r="C241" s="3"/>
      <c r="D241" s="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3">
      <c r="A242" s="1"/>
      <c r="B242" s="2"/>
      <c r="C242" s="3"/>
      <c r="D242" s="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3">
      <c r="A243" s="1"/>
      <c r="B243" s="2"/>
      <c r="C243" s="3"/>
      <c r="D243" s="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3">
      <c r="A244" s="1"/>
      <c r="B244" s="2"/>
      <c r="C244" s="3"/>
      <c r="D244" s="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3">
      <c r="A245" s="1"/>
      <c r="B245" s="2"/>
      <c r="C245" s="3"/>
      <c r="D245" s="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3">
      <c r="A246" s="1"/>
      <c r="B246" s="2"/>
      <c r="C246" s="3"/>
      <c r="D246" s="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3">
      <c r="A247" s="1"/>
      <c r="B247" s="2"/>
      <c r="C247" s="3"/>
      <c r="D247" s="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3">
      <c r="A248" s="1"/>
      <c r="B248" s="2"/>
      <c r="C248" s="3"/>
      <c r="D248" s="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3">
      <c r="A249" s="1"/>
      <c r="B249" s="2"/>
      <c r="C249" s="3"/>
      <c r="D249" s="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3">
      <c r="A250" s="1"/>
      <c r="B250" s="2"/>
      <c r="C250" s="3"/>
      <c r="D250" s="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3">
      <c r="A251" s="1"/>
      <c r="B251" s="2"/>
      <c r="C251" s="3"/>
      <c r="D251" s="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3">
      <c r="A252" s="1"/>
      <c r="B252" s="2"/>
      <c r="C252" s="3"/>
      <c r="D252" s="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3">
      <c r="A253" s="1"/>
      <c r="B253" s="2"/>
      <c r="C253" s="3"/>
      <c r="D253" s="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3">
      <c r="A254" s="1"/>
      <c r="B254" s="2"/>
      <c r="C254" s="3"/>
      <c r="D254" s="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3">
      <c r="A255" s="1"/>
      <c r="B255" s="2"/>
      <c r="C255" s="3"/>
      <c r="D255" s="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3">
      <c r="A256" s="1"/>
      <c r="B256" s="2"/>
      <c r="C256" s="3"/>
      <c r="D256" s="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3">
      <c r="A257" s="1"/>
      <c r="B257" s="2"/>
      <c r="C257" s="3"/>
      <c r="D257" s="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3">
      <c r="A258" s="1"/>
      <c r="B258" s="2"/>
      <c r="C258" s="3"/>
      <c r="D258" s="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3">
      <c r="A259" s="1"/>
      <c r="B259" s="2"/>
      <c r="C259" s="3"/>
      <c r="D259" s="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3">
      <c r="A260" s="1"/>
      <c r="B260" s="2"/>
      <c r="C260" s="3"/>
      <c r="D260" s="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3">
      <c r="A261" s="1"/>
      <c r="B261" s="2"/>
      <c r="C261" s="3"/>
      <c r="D261" s="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3">
      <c r="A262" s="1"/>
      <c r="B262" s="2"/>
      <c r="C262" s="3"/>
      <c r="D262" s="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3">
      <c r="A263" s="1"/>
      <c r="B263" s="2"/>
      <c r="C263" s="3"/>
      <c r="D263" s="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3">
      <c r="A264" s="1"/>
      <c r="B264" s="2"/>
      <c r="C264" s="3"/>
      <c r="D264" s="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3">
      <c r="A265" s="1"/>
      <c r="B265" s="2"/>
      <c r="C265" s="3"/>
      <c r="D265" s="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3">
      <c r="A266" s="1"/>
      <c r="B266" s="2"/>
      <c r="C266" s="3"/>
      <c r="D266" s="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3">
      <c r="A267" s="1"/>
      <c r="B267" s="2"/>
      <c r="C267" s="3"/>
      <c r="D267" s="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3">
      <c r="A268" s="1"/>
      <c r="B268" s="2"/>
      <c r="C268" s="3"/>
      <c r="D268" s="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3">
      <c r="A269" s="1"/>
      <c r="B269" s="2"/>
      <c r="C269" s="3"/>
      <c r="D269" s="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3">
      <c r="A270" s="1"/>
      <c r="B270" s="2"/>
      <c r="C270" s="3"/>
      <c r="D270" s="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3">
      <c r="A271" s="1"/>
      <c r="B271" s="2"/>
      <c r="C271" s="3"/>
      <c r="D271" s="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3">
      <c r="A272" s="1"/>
      <c r="B272" s="2"/>
      <c r="C272" s="3"/>
      <c r="D272" s="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3">
      <c r="A273" s="1"/>
      <c r="B273" s="2"/>
      <c r="C273" s="3"/>
      <c r="D273" s="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3">
      <c r="A274" s="1"/>
      <c r="B274" s="2"/>
      <c r="C274" s="3"/>
      <c r="D274" s="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3">
      <c r="A275" s="1"/>
      <c r="B275" s="2"/>
      <c r="C275" s="3"/>
      <c r="D275" s="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3">
      <c r="A276" s="1"/>
      <c r="B276" s="2"/>
      <c r="C276" s="3"/>
      <c r="D276" s="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3">
      <c r="A277" s="1"/>
      <c r="B277" s="2"/>
      <c r="C277" s="3"/>
      <c r="D277" s="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3">
      <c r="A278" s="1"/>
      <c r="B278" s="2"/>
      <c r="C278" s="3"/>
      <c r="D278" s="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3">
      <c r="A279" s="1"/>
      <c r="B279" s="2"/>
      <c r="C279" s="3"/>
      <c r="D279" s="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3">
      <c r="A280" s="1"/>
      <c r="B280" s="2"/>
      <c r="C280" s="3"/>
      <c r="D280" s="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3">
      <c r="A281" s="1"/>
      <c r="B281" s="2"/>
      <c r="C281" s="3"/>
      <c r="D281" s="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3">
      <c r="A282" s="1"/>
      <c r="B282" s="2"/>
      <c r="C282" s="3"/>
      <c r="D282" s="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3">
      <c r="A283" s="1"/>
      <c r="B283" s="2"/>
      <c r="C283" s="3"/>
      <c r="D283" s="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3">
      <c r="A284" s="1"/>
      <c r="B284" s="2"/>
      <c r="C284" s="3"/>
      <c r="D284" s="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3">
      <c r="A285" s="1"/>
      <c r="B285" s="2"/>
      <c r="C285" s="3"/>
      <c r="D285" s="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3">
      <c r="A286" s="1"/>
      <c r="B286" s="2"/>
      <c r="C286" s="3"/>
      <c r="D286" s="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3">
      <c r="A287" s="1"/>
      <c r="B287" s="2"/>
      <c r="C287" s="3"/>
      <c r="D287" s="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3">
      <c r="A288" s="1"/>
      <c r="B288" s="2"/>
      <c r="C288" s="3"/>
      <c r="D288" s="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3">
      <c r="A289" s="1"/>
      <c r="B289" s="2"/>
      <c r="C289" s="3"/>
      <c r="D289" s="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3">
      <c r="A290" s="1"/>
      <c r="B290" s="2"/>
      <c r="C290" s="3"/>
      <c r="D290" s="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3">
      <c r="A291" s="1"/>
      <c r="B291" s="2"/>
      <c r="C291" s="3"/>
      <c r="D291" s="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3">
      <c r="A292" s="1"/>
      <c r="B292" s="2"/>
      <c r="C292" s="3"/>
      <c r="D292" s="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3">
      <c r="A293" s="1"/>
      <c r="B293" s="2"/>
      <c r="C293" s="3"/>
      <c r="D293" s="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3">
      <c r="A294" s="1"/>
      <c r="B294" s="2"/>
      <c r="C294" s="3"/>
      <c r="D294" s="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3">
      <c r="A295" s="1"/>
      <c r="B295" s="2"/>
      <c r="C295" s="3"/>
      <c r="D295" s="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3">
      <c r="A296" s="1"/>
      <c r="B296" s="2"/>
      <c r="C296" s="3"/>
      <c r="D296" s="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3">
      <c r="A297" s="1"/>
      <c r="B297" s="2"/>
      <c r="C297" s="3"/>
      <c r="D297" s="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3">
      <c r="A298" s="1"/>
      <c r="B298" s="2"/>
      <c r="C298" s="3"/>
      <c r="D298" s="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3">
      <c r="A299" s="1"/>
      <c r="B299" s="2"/>
      <c r="C299" s="3"/>
      <c r="D299" s="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3">
      <c r="A300" s="1"/>
      <c r="B300" s="2"/>
      <c r="C300" s="3"/>
      <c r="D300" s="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3">
      <c r="A301" s="1"/>
      <c r="B301" s="2"/>
      <c r="C301" s="3"/>
      <c r="D301" s="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3">
      <c r="A302" s="1"/>
      <c r="B302" s="2"/>
      <c r="C302" s="3"/>
      <c r="D302" s="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3">
      <c r="A303" s="1"/>
      <c r="B303" s="2"/>
      <c r="C303" s="3"/>
      <c r="D303" s="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3">
      <c r="A304" s="1"/>
      <c r="B304" s="2"/>
      <c r="C304" s="3"/>
      <c r="D304" s="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3">
      <c r="A305" s="1"/>
      <c r="B305" s="2"/>
      <c r="C305" s="3"/>
      <c r="D305" s="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3">
      <c r="A306" s="1"/>
      <c r="B306" s="2"/>
      <c r="C306" s="3"/>
      <c r="D306" s="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3">
      <c r="A307" s="1"/>
      <c r="B307" s="2"/>
      <c r="C307" s="3"/>
      <c r="D307" s="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3">
      <c r="A308" s="1"/>
      <c r="B308" s="2"/>
      <c r="C308" s="3"/>
      <c r="D308" s="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3">
      <c r="A309" s="1"/>
      <c r="B309" s="2"/>
      <c r="C309" s="3"/>
      <c r="D309" s="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3">
      <c r="A310" s="1"/>
      <c r="B310" s="2"/>
      <c r="C310" s="3"/>
      <c r="D310" s="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3">
      <c r="A311" s="1"/>
      <c r="B311" s="2"/>
      <c r="C311" s="3"/>
      <c r="D311" s="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3">
      <c r="A312" s="1"/>
      <c r="B312" s="2"/>
      <c r="C312" s="3"/>
      <c r="D312" s="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3">
      <c r="A313" s="1"/>
      <c r="B313" s="2"/>
      <c r="C313" s="3"/>
      <c r="D313" s="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3">
      <c r="A314" s="1"/>
      <c r="B314" s="2"/>
      <c r="C314" s="3"/>
      <c r="D314" s="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3">
      <c r="A315" s="1"/>
      <c r="B315" s="2"/>
      <c r="C315" s="3"/>
      <c r="D315" s="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3">
      <c r="A316" s="1"/>
      <c r="B316" s="2"/>
      <c r="C316" s="3"/>
      <c r="D316" s="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3">
      <c r="A317" s="1"/>
      <c r="B317" s="2"/>
      <c r="C317" s="3"/>
      <c r="D317" s="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3">
      <c r="A318" s="1"/>
      <c r="B318" s="2"/>
      <c r="C318" s="3"/>
      <c r="D318" s="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3">
      <c r="A319" s="1"/>
      <c r="B319" s="2"/>
      <c r="C319" s="3"/>
      <c r="D319" s="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3">
      <c r="A320" s="1"/>
      <c r="B320" s="2"/>
      <c r="C320" s="3"/>
      <c r="D320" s="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3">
      <c r="A321" s="1"/>
      <c r="B321" s="2"/>
      <c r="C321" s="3"/>
      <c r="D321" s="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3">
      <c r="A322" s="1"/>
      <c r="B322" s="2"/>
      <c r="C322" s="3"/>
      <c r="D322" s="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3">
      <c r="A323" s="1"/>
      <c r="B323" s="2"/>
      <c r="C323" s="3"/>
      <c r="D323" s="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3">
      <c r="A324" s="1"/>
      <c r="B324" s="2"/>
      <c r="C324" s="3"/>
      <c r="D324" s="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3">
      <c r="A325" s="1"/>
      <c r="B325" s="2"/>
      <c r="C325" s="3"/>
      <c r="D325" s="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3">
      <c r="A326" s="1"/>
      <c r="B326" s="2"/>
      <c r="C326" s="3"/>
      <c r="D326" s="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3">
      <c r="A327" s="1"/>
      <c r="B327" s="2"/>
      <c r="C327" s="3"/>
      <c r="D327" s="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3">
      <c r="A328" s="1"/>
      <c r="B328" s="2"/>
      <c r="C328" s="3"/>
      <c r="D328" s="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3">
      <c r="A329" s="1"/>
      <c r="B329" s="2"/>
      <c r="C329" s="3"/>
      <c r="D329" s="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3">
      <c r="A330" s="1"/>
      <c r="B330" s="2"/>
      <c r="C330" s="3"/>
      <c r="D330" s="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3">
      <c r="A331" s="1"/>
      <c r="B331" s="2"/>
      <c r="C331" s="3"/>
      <c r="D331" s="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3">
      <c r="A332" s="1"/>
      <c r="B332" s="2"/>
      <c r="C332" s="3"/>
      <c r="D332" s="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3">
      <c r="A333" s="1"/>
      <c r="B333" s="2"/>
      <c r="C333" s="3"/>
      <c r="D333" s="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3">
      <c r="A334" s="1"/>
      <c r="B334" s="2"/>
      <c r="C334" s="3"/>
      <c r="D334" s="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3">
      <c r="A335" s="1"/>
      <c r="B335" s="2"/>
      <c r="C335" s="3"/>
      <c r="D335" s="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3">
      <c r="A336" s="1"/>
      <c r="B336" s="2"/>
      <c r="C336" s="3"/>
      <c r="D336" s="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3">
      <c r="A337" s="1"/>
      <c r="B337" s="2"/>
      <c r="C337" s="3"/>
      <c r="D337" s="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3">
      <c r="A338" s="1"/>
      <c r="B338" s="2"/>
      <c r="C338" s="3"/>
      <c r="D338" s="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3">
      <c r="A339" s="1"/>
      <c r="B339" s="2"/>
      <c r="C339" s="3"/>
      <c r="D339" s="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3">
      <c r="A340" s="1"/>
      <c r="B340" s="2"/>
      <c r="C340" s="3"/>
      <c r="D340" s="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3">
      <c r="A341" s="1"/>
      <c r="B341" s="2"/>
      <c r="C341" s="3"/>
      <c r="D341" s="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3">
      <c r="A342" s="1"/>
      <c r="B342" s="2"/>
      <c r="C342" s="3"/>
      <c r="D342" s="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3">
      <c r="A343" s="1"/>
      <c r="B343" s="2"/>
      <c r="C343" s="3"/>
      <c r="D343" s="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3">
      <c r="A344" s="1"/>
      <c r="B344" s="2"/>
      <c r="C344" s="3"/>
      <c r="D344" s="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3">
      <c r="A345" s="1"/>
      <c r="B345" s="2"/>
      <c r="C345" s="3"/>
      <c r="D345" s="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3">
      <c r="A346" s="1"/>
      <c r="B346" s="2"/>
      <c r="C346" s="3"/>
      <c r="D346" s="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3">
      <c r="A347" s="1"/>
      <c r="B347" s="2"/>
      <c r="C347" s="3"/>
      <c r="D347" s="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3">
      <c r="A348" s="1"/>
      <c r="B348" s="2"/>
      <c r="C348" s="3"/>
      <c r="D348" s="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3">
      <c r="A349" s="1"/>
      <c r="B349" s="2"/>
      <c r="C349" s="3"/>
      <c r="D349" s="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3">
      <c r="A350" s="1"/>
      <c r="B350" s="2"/>
      <c r="C350" s="3"/>
      <c r="D350" s="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3">
      <c r="A351" s="1"/>
      <c r="B351" s="2"/>
      <c r="C351" s="3"/>
      <c r="D351" s="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3">
      <c r="A352" s="1"/>
      <c r="B352" s="2"/>
      <c r="C352" s="3"/>
      <c r="D352" s="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3">
      <c r="A353" s="1"/>
      <c r="B353" s="2"/>
      <c r="C353" s="3"/>
      <c r="D353" s="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3">
      <c r="A354" s="1"/>
      <c r="B354" s="2"/>
      <c r="C354" s="3"/>
      <c r="D354" s="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3">
      <c r="A355" s="1"/>
      <c r="B355" s="2"/>
      <c r="C355" s="3"/>
      <c r="D355" s="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3">
      <c r="A356" s="1"/>
      <c r="B356" s="2"/>
      <c r="C356" s="3"/>
      <c r="D356" s="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3">
      <c r="A357" s="1"/>
      <c r="B357" s="2"/>
      <c r="C357" s="3"/>
      <c r="D357" s="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3">
      <c r="A358" s="1"/>
      <c r="B358" s="2"/>
      <c r="C358" s="3"/>
      <c r="D358" s="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3">
      <c r="A359" s="1"/>
      <c r="B359" s="2"/>
      <c r="C359" s="3"/>
      <c r="D359" s="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3">
      <c r="A360" s="1"/>
      <c r="B360" s="2"/>
      <c r="C360" s="3"/>
      <c r="D360" s="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3">
      <c r="A361" s="1"/>
      <c r="B361" s="2"/>
      <c r="C361" s="3"/>
      <c r="D361" s="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3">
      <c r="A362" s="1"/>
      <c r="B362" s="2"/>
      <c r="C362" s="3"/>
      <c r="D362" s="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3">
      <c r="A363" s="1"/>
      <c r="B363" s="2"/>
      <c r="C363" s="3"/>
      <c r="D363" s="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3">
      <c r="A364" s="1"/>
      <c r="B364" s="2"/>
      <c r="C364" s="3"/>
      <c r="D364" s="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3">
      <c r="A365" s="1"/>
      <c r="B365" s="2"/>
      <c r="C365" s="3"/>
      <c r="D365" s="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3">
      <c r="A366" s="1"/>
      <c r="B366" s="2"/>
      <c r="C366" s="3"/>
      <c r="D366" s="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3">
      <c r="A367" s="1"/>
      <c r="B367" s="2"/>
      <c r="C367" s="3"/>
      <c r="D367" s="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3">
      <c r="A368" s="1"/>
      <c r="B368" s="2"/>
      <c r="C368" s="3"/>
      <c r="D368" s="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3">
      <c r="A369" s="1"/>
      <c r="B369" s="2"/>
      <c r="C369" s="3"/>
      <c r="D369" s="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3">
      <c r="A370" s="1"/>
      <c r="B370" s="2"/>
      <c r="C370" s="3"/>
      <c r="D370" s="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3">
      <c r="A371" s="1"/>
      <c r="B371" s="2"/>
      <c r="C371" s="3"/>
      <c r="D371" s="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3">
      <c r="A372" s="1"/>
      <c r="B372" s="2"/>
      <c r="C372" s="3"/>
      <c r="D372" s="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3">
      <c r="A373" s="1"/>
      <c r="B373" s="2"/>
      <c r="C373" s="3"/>
      <c r="D373" s="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3">
      <c r="A374" s="1"/>
      <c r="B374" s="2"/>
      <c r="C374" s="3"/>
      <c r="D374" s="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3">
      <c r="A375" s="1"/>
      <c r="B375" s="2"/>
      <c r="C375" s="3"/>
      <c r="D375" s="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3">
      <c r="A376" s="1"/>
      <c r="B376" s="2"/>
      <c r="C376" s="3"/>
      <c r="D376" s="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3">
      <c r="A377" s="1"/>
      <c r="B377" s="2"/>
      <c r="C377" s="3"/>
      <c r="D377" s="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3">
      <c r="A378" s="1"/>
      <c r="B378" s="2"/>
      <c r="C378" s="3"/>
      <c r="D378" s="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3">
      <c r="A379" s="1"/>
      <c r="B379" s="2"/>
      <c r="C379" s="3"/>
      <c r="D379" s="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3">
      <c r="A380" s="1"/>
      <c r="B380" s="2"/>
      <c r="C380" s="3"/>
      <c r="D380" s="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3">
      <c r="A381" s="1"/>
      <c r="B381" s="2"/>
      <c r="C381" s="3"/>
      <c r="D381" s="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3">
      <c r="A382" s="1"/>
      <c r="B382" s="2"/>
      <c r="C382" s="3"/>
      <c r="D382" s="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3">
      <c r="A383" s="1"/>
      <c r="B383" s="2"/>
      <c r="C383" s="3"/>
      <c r="D383" s="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3">
      <c r="A384" s="1"/>
      <c r="B384" s="2"/>
      <c r="C384" s="3"/>
      <c r="D384" s="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3">
      <c r="A385" s="1"/>
      <c r="B385" s="2"/>
      <c r="C385" s="3"/>
      <c r="D385" s="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3">
      <c r="A386" s="1"/>
      <c r="B386" s="2"/>
      <c r="C386" s="3"/>
      <c r="D386" s="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3">
      <c r="A387" s="1"/>
      <c r="B387" s="2"/>
      <c r="C387" s="3"/>
      <c r="D387" s="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3">
      <c r="A388" s="1"/>
      <c r="B388" s="2"/>
      <c r="C388" s="3"/>
      <c r="D388" s="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3">
      <c r="A389" s="1"/>
      <c r="B389" s="2"/>
      <c r="C389" s="3"/>
      <c r="D389" s="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3">
      <c r="A390" s="1"/>
      <c r="B390" s="2"/>
      <c r="C390" s="3"/>
      <c r="D390" s="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3">
      <c r="A391" s="1"/>
      <c r="B391" s="2"/>
      <c r="C391" s="3"/>
      <c r="D391" s="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3">
      <c r="A392" s="1"/>
      <c r="B392" s="2"/>
      <c r="C392" s="3"/>
      <c r="D392" s="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3">
      <c r="A393" s="1"/>
      <c r="B393" s="2"/>
      <c r="C393" s="3"/>
      <c r="D393" s="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3">
      <c r="A394" s="1"/>
      <c r="B394" s="2"/>
      <c r="C394" s="3"/>
      <c r="D394" s="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3">
      <c r="A395" s="1"/>
      <c r="B395" s="2"/>
      <c r="C395" s="3"/>
      <c r="D395" s="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3">
      <c r="A396" s="1"/>
      <c r="B396" s="2"/>
      <c r="C396" s="3"/>
      <c r="D396" s="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3">
      <c r="A397" s="1"/>
      <c r="B397" s="2"/>
      <c r="C397" s="3"/>
      <c r="D397" s="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3">
      <c r="A398" s="1"/>
      <c r="B398" s="2"/>
      <c r="C398" s="3"/>
      <c r="D398" s="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3">
      <c r="A399" s="1"/>
      <c r="B399" s="2"/>
      <c r="C399" s="3"/>
      <c r="D399" s="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3">
      <c r="A400" s="1"/>
      <c r="B400" s="2"/>
      <c r="C400" s="3"/>
      <c r="D400" s="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3">
      <c r="A401" s="1"/>
      <c r="B401" s="2"/>
      <c r="C401" s="3"/>
      <c r="D401" s="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3">
      <c r="A402" s="1"/>
      <c r="B402" s="2"/>
      <c r="C402" s="3"/>
      <c r="D402" s="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3">
      <c r="A403" s="1"/>
      <c r="B403" s="2"/>
      <c r="C403" s="3"/>
      <c r="D403" s="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3">
      <c r="A404" s="1"/>
      <c r="B404" s="2"/>
      <c r="C404" s="3"/>
      <c r="D404" s="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3">
      <c r="A405" s="1"/>
      <c r="B405" s="2"/>
      <c r="C405" s="3"/>
      <c r="D405" s="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3">
      <c r="A406" s="1"/>
      <c r="B406" s="2"/>
      <c r="C406" s="3"/>
      <c r="D406" s="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3">
      <c r="A407" s="1"/>
      <c r="B407" s="2"/>
      <c r="C407" s="3"/>
      <c r="D407" s="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3">
      <c r="A408" s="1"/>
      <c r="B408" s="2"/>
      <c r="C408" s="3"/>
      <c r="D408" s="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3">
      <c r="A409" s="1"/>
      <c r="B409" s="2"/>
      <c r="C409" s="3"/>
      <c r="D409" s="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3">
      <c r="A410" s="1"/>
      <c r="B410" s="2"/>
      <c r="C410" s="3"/>
      <c r="D410" s="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3">
      <c r="A411" s="1"/>
      <c r="B411" s="2"/>
      <c r="C411" s="3"/>
      <c r="D411" s="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3">
      <c r="A412" s="1"/>
      <c r="B412" s="2"/>
      <c r="C412" s="3"/>
      <c r="D412" s="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3">
      <c r="A413" s="1"/>
      <c r="B413" s="2"/>
      <c r="C413" s="3"/>
      <c r="D413" s="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3">
      <c r="A414" s="1"/>
      <c r="B414" s="2"/>
      <c r="C414" s="3"/>
      <c r="D414" s="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3">
      <c r="A415" s="1"/>
      <c r="B415" s="2"/>
      <c r="C415" s="3"/>
      <c r="D415" s="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3">
      <c r="A416" s="1"/>
      <c r="B416" s="2"/>
      <c r="C416" s="3"/>
      <c r="D416" s="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3">
      <c r="A417" s="1"/>
      <c r="B417" s="2"/>
      <c r="C417" s="3"/>
      <c r="D417" s="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3">
      <c r="A418" s="1"/>
      <c r="B418" s="2"/>
      <c r="C418" s="3"/>
      <c r="D418" s="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3">
      <c r="A419" s="1"/>
      <c r="B419" s="2"/>
      <c r="C419" s="3"/>
      <c r="D419" s="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3">
      <c r="A420" s="1"/>
      <c r="B420" s="2"/>
      <c r="C420" s="3"/>
      <c r="D420" s="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3">
      <c r="A421" s="1"/>
      <c r="B421" s="2"/>
      <c r="C421" s="3"/>
      <c r="D421" s="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3">
      <c r="A422" s="1"/>
      <c r="B422" s="2"/>
      <c r="C422" s="3"/>
      <c r="D422" s="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3">
      <c r="A423" s="1"/>
      <c r="B423" s="2"/>
      <c r="C423" s="3"/>
      <c r="D423" s="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3">
      <c r="A424" s="1"/>
      <c r="B424" s="2"/>
      <c r="C424" s="3"/>
      <c r="D424" s="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3">
      <c r="A425" s="1"/>
      <c r="B425" s="2"/>
      <c r="C425" s="3"/>
      <c r="D425" s="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3">
      <c r="A426" s="1"/>
      <c r="B426" s="2"/>
      <c r="C426" s="3"/>
      <c r="D426" s="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3">
      <c r="A427" s="1"/>
      <c r="B427" s="2"/>
      <c r="C427" s="3"/>
      <c r="D427" s="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3">
      <c r="A428" s="1"/>
      <c r="B428" s="2"/>
      <c r="C428" s="3"/>
      <c r="D428" s="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3">
      <c r="A429" s="1"/>
      <c r="B429" s="2"/>
      <c r="C429" s="3"/>
      <c r="D429" s="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3">
      <c r="A430" s="1"/>
      <c r="B430" s="2"/>
      <c r="C430" s="3"/>
      <c r="D430" s="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3">
      <c r="A431" s="1"/>
      <c r="B431" s="2"/>
      <c r="C431" s="3"/>
      <c r="D431" s="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3">
      <c r="A432" s="1"/>
      <c r="B432" s="2"/>
      <c r="C432" s="3"/>
      <c r="D432" s="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3">
      <c r="A433" s="1"/>
      <c r="B433" s="2"/>
      <c r="C433" s="3"/>
      <c r="D433" s="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3">
      <c r="A434" s="1"/>
      <c r="B434" s="2"/>
      <c r="C434" s="3"/>
      <c r="D434" s="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3">
      <c r="A435" s="1"/>
      <c r="B435" s="2"/>
      <c r="C435" s="3"/>
      <c r="D435" s="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3">
      <c r="A436" s="1"/>
      <c r="B436" s="2"/>
      <c r="C436" s="3"/>
      <c r="D436" s="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3">
      <c r="A437" s="1"/>
      <c r="B437" s="2"/>
      <c r="C437" s="3"/>
      <c r="D437" s="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3">
      <c r="A438" s="1"/>
      <c r="B438" s="2"/>
      <c r="C438" s="3"/>
      <c r="D438" s="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3">
      <c r="A439" s="1"/>
      <c r="B439" s="2"/>
      <c r="C439" s="3"/>
      <c r="D439" s="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3">
      <c r="A440" s="1"/>
      <c r="B440" s="2"/>
      <c r="C440" s="3"/>
      <c r="D440" s="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3">
      <c r="A441" s="1"/>
      <c r="B441" s="2"/>
      <c r="C441" s="3"/>
      <c r="D441" s="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3">
      <c r="A442" s="1"/>
      <c r="B442" s="2"/>
      <c r="C442" s="3"/>
      <c r="D442" s="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3">
      <c r="A443" s="1"/>
      <c r="B443" s="2"/>
      <c r="C443" s="3"/>
      <c r="D443" s="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3">
      <c r="A444" s="1"/>
      <c r="B444" s="2"/>
      <c r="C444" s="3"/>
      <c r="D444" s="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3">
      <c r="A445" s="1"/>
      <c r="B445" s="2"/>
      <c r="C445" s="3"/>
      <c r="D445" s="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3">
      <c r="A446" s="1"/>
      <c r="B446" s="2"/>
      <c r="C446" s="3"/>
      <c r="D446" s="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3">
      <c r="A447" s="1"/>
      <c r="B447" s="2"/>
      <c r="C447" s="3"/>
      <c r="D447" s="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3">
      <c r="A448" s="1"/>
      <c r="B448" s="2"/>
      <c r="C448" s="3"/>
      <c r="D448" s="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3">
      <c r="A449" s="1"/>
      <c r="B449" s="2"/>
      <c r="C449" s="3"/>
      <c r="D449" s="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3">
      <c r="A450" s="1"/>
      <c r="B450" s="2"/>
      <c r="C450" s="3"/>
      <c r="D450" s="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3">
      <c r="A451" s="1"/>
      <c r="B451" s="2"/>
      <c r="C451" s="3"/>
      <c r="D451" s="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3">
      <c r="A452" s="1"/>
      <c r="B452" s="2"/>
      <c r="C452" s="3"/>
      <c r="D452" s="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3">
      <c r="A453" s="1"/>
      <c r="B453" s="2"/>
      <c r="C453" s="3"/>
      <c r="D453" s="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3">
      <c r="A454" s="1"/>
      <c r="B454" s="2"/>
      <c r="C454" s="3"/>
      <c r="D454" s="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3">
      <c r="A455" s="1"/>
      <c r="B455" s="2"/>
      <c r="C455" s="3"/>
      <c r="D455" s="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3">
      <c r="A456" s="1"/>
      <c r="B456" s="2"/>
      <c r="C456" s="3"/>
      <c r="D456" s="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3">
      <c r="A457" s="1"/>
      <c r="B457" s="2"/>
      <c r="C457" s="3"/>
      <c r="D457" s="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3">
      <c r="A458" s="1"/>
      <c r="B458" s="2"/>
      <c r="C458" s="3"/>
      <c r="D458" s="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3">
      <c r="A459" s="1"/>
      <c r="B459" s="2"/>
      <c r="C459" s="3"/>
      <c r="D459" s="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3">
      <c r="A460" s="1"/>
      <c r="B460" s="2"/>
      <c r="C460" s="3"/>
      <c r="D460" s="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3">
      <c r="A461" s="1"/>
      <c r="B461" s="2"/>
      <c r="C461" s="3"/>
      <c r="D461" s="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3">
      <c r="A462" s="1"/>
      <c r="B462" s="2"/>
      <c r="C462" s="3"/>
      <c r="D462" s="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3">
      <c r="A463" s="1"/>
      <c r="B463" s="2"/>
      <c r="C463" s="3"/>
      <c r="D463" s="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3">
      <c r="A464" s="1"/>
      <c r="B464" s="2"/>
      <c r="C464" s="3"/>
      <c r="D464" s="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3">
      <c r="A465" s="1"/>
      <c r="B465" s="2"/>
      <c r="C465" s="3"/>
      <c r="D465" s="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3">
      <c r="A466" s="1"/>
      <c r="B466" s="2"/>
      <c r="C466" s="3"/>
      <c r="D466" s="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3">
      <c r="A467" s="1"/>
      <c r="B467" s="2"/>
      <c r="C467" s="3"/>
      <c r="D467" s="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3">
      <c r="A468" s="1"/>
      <c r="B468" s="2"/>
      <c r="C468" s="3"/>
      <c r="D468" s="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3">
      <c r="A469" s="1"/>
      <c r="B469" s="2"/>
      <c r="C469" s="3"/>
      <c r="D469" s="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3">
      <c r="A470" s="1"/>
      <c r="B470" s="2"/>
      <c r="C470" s="3"/>
      <c r="D470" s="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3">
      <c r="A471" s="1"/>
      <c r="B471" s="2"/>
      <c r="C471" s="3"/>
      <c r="D471" s="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3">
      <c r="A472" s="1"/>
      <c r="B472" s="2"/>
      <c r="C472" s="3"/>
      <c r="D472" s="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3">
      <c r="A473" s="1"/>
      <c r="B473" s="2"/>
      <c r="C473" s="3"/>
      <c r="D473" s="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3">
      <c r="A474" s="1"/>
      <c r="B474" s="2"/>
      <c r="C474" s="3"/>
      <c r="D474" s="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3">
      <c r="A475" s="1"/>
      <c r="B475" s="2"/>
      <c r="C475" s="3"/>
      <c r="D475" s="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3">
      <c r="A476" s="1"/>
      <c r="B476" s="2"/>
      <c r="C476" s="3"/>
      <c r="D476" s="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3">
      <c r="A477" s="1"/>
      <c r="B477" s="2"/>
      <c r="C477" s="3"/>
      <c r="D477" s="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3">
      <c r="A478" s="1"/>
      <c r="B478" s="2"/>
      <c r="C478" s="3"/>
      <c r="D478" s="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3">
      <c r="A479" s="1"/>
      <c r="B479" s="2"/>
      <c r="C479" s="3"/>
      <c r="D479" s="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3">
      <c r="A480" s="1"/>
      <c r="B480" s="2"/>
      <c r="C480" s="3"/>
      <c r="D480" s="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3">
      <c r="A481" s="1"/>
      <c r="B481" s="2"/>
      <c r="C481" s="3"/>
      <c r="D481" s="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3">
      <c r="A482" s="1"/>
      <c r="B482" s="2"/>
      <c r="C482" s="3"/>
      <c r="D482" s="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3">
      <c r="A483" s="1"/>
      <c r="B483" s="2"/>
      <c r="C483" s="3"/>
      <c r="D483" s="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3">
      <c r="A484" s="1"/>
      <c r="B484" s="2"/>
      <c r="C484" s="3"/>
      <c r="D484" s="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3">
      <c r="A485" s="1"/>
      <c r="B485" s="2"/>
      <c r="C485" s="3"/>
      <c r="D485" s="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3">
      <c r="A486" s="1"/>
      <c r="B486" s="2"/>
      <c r="C486" s="3"/>
      <c r="D486" s="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3">
      <c r="A487" s="1"/>
      <c r="B487" s="2"/>
      <c r="C487" s="3"/>
      <c r="D487" s="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3">
      <c r="A488" s="1"/>
      <c r="B488" s="2"/>
      <c r="C488" s="3"/>
      <c r="D488" s="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3">
      <c r="A489" s="1"/>
      <c r="B489" s="2"/>
      <c r="C489" s="3"/>
      <c r="D489" s="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3">
      <c r="A490" s="1"/>
      <c r="B490" s="2"/>
      <c r="C490" s="3"/>
      <c r="D490" s="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3">
      <c r="A491" s="1"/>
      <c r="B491" s="2"/>
      <c r="C491" s="3"/>
      <c r="D491" s="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3">
      <c r="A492" s="1"/>
      <c r="B492" s="2"/>
      <c r="C492" s="3"/>
      <c r="D492" s="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3">
      <c r="A493" s="1"/>
      <c r="B493" s="2"/>
      <c r="C493" s="3"/>
      <c r="D493" s="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3">
      <c r="A494" s="1"/>
      <c r="B494" s="2"/>
      <c r="C494" s="3"/>
      <c r="D494" s="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3">
      <c r="A495" s="1"/>
      <c r="B495" s="2"/>
      <c r="C495" s="3"/>
      <c r="D495" s="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3">
      <c r="A496" s="1"/>
      <c r="B496" s="2"/>
      <c r="C496" s="3"/>
      <c r="D496" s="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3">
      <c r="A497" s="1"/>
      <c r="B497" s="2"/>
      <c r="C497" s="3"/>
      <c r="D497" s="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3">
      <c r="A498" s="1"/>
      <c r="B498" s="2"/>
      <c r="C498" s="3"/>
      <c r="D498" s="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3">
      <c r="A499" s="1"/>
      <c r="B499" s="2"/>
      <c r="C499" s="3"/>
      <c r="D499" s="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3">
      <c r="A500" s="1"/>
      <c r="B500" s="2"/>
      <c r="C500" s="3"/>
      <c r="D500" s="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3">
      <c r="A501" s="1"/>
      <c r="B501" s="2"/>
      <c r="C501" s="3"/>
      <c r="D501" s="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3">
      <c r="A502" s="1"/>
      <c r="B502" s="2"/>
      <c r="C502" s="3"/>
      <c r="D502" s="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3">
      <c r="A503" s="1"/>
      <c r="B503" s="2"/>
      <c r="C503" s="3"/>
      <c r="D503" s="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3">
      <c r="A504" s="1"/>
      <c r="B504" s="2"/>
      <c r="C504" s="3"/>
      <c r="D504" s="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3">
      <c r="A505" s="1"/>
      <c r="B505" s="2"/>
      <c r="C505" s="3"/>
      <c r="D505" s="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3">
      <c r="A506" s="1"/>
      <c r="B506" s="2"/>
      <c r="C506" s="3"/>
      <c r="D506" s="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3">
      <c r="A507" s="1"/>
      <c r="B507" s="2"/>
      <c r="C507" s="3"/>
      <c r="D507" s="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3">
      <c r="A508" s="1"/>
      <c r="B508" s="2"/>
      <c r="C508" s="3"/>
      <c r="D508" s="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3">
      <c r="A509" s="1"/>
      <c r="B509" s="2"/>
      <c r="C509" s="3"/>
      <c r="D509" s="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3">
      <c r="A510" s="1"/>
      <c r="B510" s="2"/>
      <c r="C510" s="3"/>
      <c r="D510" s="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3">
      <c r="A511" s="1"/>
      <c r="B511" s="2"/>
      <c r="C511" s="3"/>
      <c r="D511" s="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3">
      <c r="A512" s="1"/>
      <c r="B512" s="2"/>
      <c r="C512" s="3"/>
      <c r="D512" s="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3">
      <c r="A513" s="1"/>
      <c r="B513" s="2"/>
      <c r="C513" s="3"/>
      <c r="D513" s="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3">
      <c r="A514" s="1"/>
      <c r="B514" s="2"/>
      <c r="C514" s="3"/>
      <c r="D514" s="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3">
      <c r="A515" s="1"/>
      <c r="B515" s="2"/>
      <c r="C515" s="3"/>
      <c r="D515" s="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3">
      <c r="A516" s="1"/>
      <c r="B516" s="2"/>
      <c r="C516" s="3"/>
      <c r="D516" s="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3">
      <c r="A517" s="1"/>
      <c r="B517" s="2"/>
      <c r="C517" s="3"/>
      <c r="D517" s="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3">
      <c r="A518" s="1"/>
      <c r="B518" s="2"/>
      <c r="C518" s="3"/>
      <c r="D518" s="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3">
      <c r="A519" s="1"/>
      <c r="B519" s="2"/>
      <c r="C519" s="3"/>
      <c r="D519" s="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3">
      <c r="A520" s="1"/>
      <c r="B520" s="2"/>
      <c r="C520" s="3"/>
      <c r="D520" s="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3">
      <c r="A521" s="1"/>
      <c r="B521" s="2"/>
      <c r="C521" s="3"/>
      <c r="D521" s="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3">
      <c r="A522" s="1"/>
      <c r="B522" s="2"/>
      <c r="C522" s="3"/>
      <c r="D522" s="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3">
      <c r="A523" s="1"/>
      <c r="B523" s="2"/>
      <c r="C523" s="3"/>
      <c r="D523" s="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3">
      <c r="A524" s="1"/>
      <c r="B524" s="2"/>
      <c r="C524" s="3"/>
      <c r="D524" s="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3">
      <c r="A525" s="1"/>
      <c r="B525" s="2"/>
      <c r="C525" s="3"/>
      <c r="D525" s="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3">
      <c r="A526" s="1"/>
      <c r="B526" s="2"/>
      <c r="C526" s="3"/>
      <c r="D526" s="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3">
      <c r="A527" s="1"/>
      <c r="B527" s="2"/>
      <c r="C527" s="3"/>
      <c r="D527" s="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3">
      <c r="A528" s="1"/>
      <c r="B528" s="2"/>
      <c r="C528" s="3"/>
      <c r="D528" s="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3">
      <c r="A529" s="1"/>
      <c r="B529" s="2"/>
      <c r="C529" s="3"/>
      <c r="D529" s="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3">
      <c r="A530" s="1"/>
      <c r="B530" s="2"/>
      <c r="C530" s="3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3">
      <c r="A531" s="1"/>
      <c r="B531" s="2"/>
      <c r="C531" s="3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3">
      <c r="A532" s="1"/>
      <c r="B532" s="2"/>
      <c r="C532" s="3"/>
      <c r="D532" s="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3">
      <c r="A533" s="1"/>
      <c r="B533" s="2"/>
      <c r="C533" s="3"/>
      <c r="D533" s="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3">
      <c r="A534" s="1"/>
      <c r="B534" s="2"/>
      <c r="C534" s="3"/>
      <c r="D534" s="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3">
      <c r="A535" s="1"/>
      <c r="B535" s="2"/>
      <c r="C535" s="3"/>
      <c r="D535" s="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3">
      <c r="A536" s="1"/>
      <c r="B536" s="2"/>
      <c r="C536" s="3"/>
      <c r="D536" s="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3">
      <c r="A537" s="1"/>
      <c r="B537" s="2"/>
      <c r="C537" s="3"/>
      <c r="D537" s="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3">
      <c r="A538" s="1"/>
      <c r="B538" s="2"/>
      <c r="C538" s="3"/>
      <c r="D538" s="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3">
      <c r="A539" s="1"/>
      <c r="B539" s="2"/>
      <c r="C539" s="3"/>
      <c r="D539" s="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3">
      <c r="A540" s="1"/>
      <c r="B540" s="2"/>
      <c r="C540" s="3"/>
      <c r="D540" s="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3">
      <c r="A541" s="1"/>
      <c r="B541" s="2"/>
      <c r="C541" s="3"/>
      <c r="D541" s="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3">
      <c r="A542" s="1"/>
      <c r="B542" s="2"/>
      <c r="C542" s="3"/>
      <c r="D542" s="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3">
      <c r="A543" s="1"/>
      <c r="B543" s="2"/>
      <c r="C543" s="3"/>
      <c r="D543" s="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3">
      <c r="A544" s="1"/>
      <c r="B544" s="2"/>
      <c r="C544" s="3"/>
      <c r="D544" s="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3">
      <c r="A545" s="1"/>
      <c r="B545" s="2"/>
      <c r="C545" s="3"/>
      <c r="D545" s="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3">
      <c r="A546" s="1"/>
      <c r="B546" s="2"/>
      <c r="C546" s="3"/>
      <c r="D546" s="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3">
      <c r="A547" s="1"/>
      <c r="B547" s="2"/>
      <c r="C547" s="3"/>
      <c r="D547" s="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3">
      <c r="A548" s="1"/>
      <c r="B548" s="2"/>
      <c r="C548" s="3"/>
      <c r="D548" s="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3">
      <c r="A549" s="1"/>
      <c r="B549" s="2"/>
      <c r="C549" s="3"/>
      <c r="D549" s="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3">
      <c r="A550" s="1"/>
      <c r="B550" s="2"/>
      <c r="C550" s="3"/>
      <c r="D550" s="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3">
      <c r="A551" s="1"/>
      <c r="B551" s="2"/>
      <c r="C551" s="3"/>
      <c r="D551" s="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3">
      <c r="A552" s="1"/>
      <c r="B552" s="2"/>
      <c r="C552" s="3"/>
      <c r="D552" s="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3">
      <c r="A553" s="1"/>
      <c r="B553" s="2"/>
      <c r="C553" s="3"/>
      <c r="D553" s="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3">
      <c r="A554" s="1"/>
      <c r="B554" s="2"/>
      <c r="C554" s="3"/>
      <c r="D554" s="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3">
      <c r="A555" s="1"/>
      <c r="B555" s="2"/>
      <c r="C555" s="3"/>
      <c r="D555" s="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3">
      <c r="A556" s="1"/>
      <c r="B556" s="2"/>
      <c r="C556" s="3"/>
      <c r="D556" s="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3">
      <c r="A557" s="1"/>
      <c r="B557" s="2"/>
      <c r="C557" s="3"/>
      <c r="D557" s="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3">
      <c r="A558" s="1"/>
      <c r="B558" s="2"/>
      <c r="C558" s="3"/>
      <c r="D558" s="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3">
      <c r="A559" s="1"/>
      <c r="B559" s="2"/>
      <c r="C559" s="3"/>
      <c r="D559" s="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3">
      <c r="A560" s="1"/>
      <c r="B560" s="2"/>
      <c r="C560" s="3"/>
      <c r="D560" s="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3">
      <c r="A561" s="1"/>
      <c r="B561" s="2"/>
      <c r="C561" s="3"/>
      <c r="D561" s="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3">
      <c r="A562" s="1"/>
      <c r="B562" s="2"/>
      <c r="C562" s="3"/>
      <c r="D562" s="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3">
      <c r="A563" s="1"/>
      <c r="B563" s="2"/>
      <c r="C563" s="3"/>
      <c r="D563" s="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3">
      <c r="A564" s="1"/>
      <c r="B564" s="2"/>
      <c r="C564" s="3"/>
      <c r="D564" s="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3">
      <c r="A565" s="1"/>
      <c r="B565" s="2"/>
      <c r="C565" s="3"/>
      <c r="D565" s="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3">
      <c r="A566" s="1"/>
      <c r="B566" s="2"/>
      <c r="C566" s="3"/>
      <c r="D566" s="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3">
      <c r="A567" s="1"/>
      <c r="B567" s="2"/>
      <c r="C567" s="3"/>
      <c r="D567" s="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3">
      <c r="A568" s="1"/>
      <c r="B568" s="2"/>
      <c r="C568" s="3"/>
      <c r="D568" s="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3">
      <c r="A569" s="1"/>
      <c r="B569" s="2"/>
      <c r="C569" s="3"/>
      <c r="D569" s="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3">
      <c r="A570" s="1"/>
      <c r="B570" s="2"/>
      <c r="C570" s="3"/>
      <c r="D570" s="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3">
      <c r="A571" s="1"/>
      <c r="B571" s="2"/>
      <c r="C571" s="3"/>
      <c r="D571" s="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3">
      <c r="A572" s="1"/>
      <c r="B572" s="2"/>
      <c r="C572" s="3"/>
      <c r="D572" s="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3">
      <c r="A573" s="1"/>
      <c r="B573" s="2"/>
      <c r="C573" s="3"/>
      <c r="D573" s="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3">
      <c r="A574" s="1"/>
      <c r="B574" s="2"/>
      <c r="C574" s="3"/>
      <c r="D574" s="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3">
      <c r="A575" s="1"/>
      <c r="B575" s="2"/>
      <c r="C575" s="3"/>
      <c r="D575" s="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3">
      <c r="A576" s="1"/>
      <c r="B576" s="2"/>
      <c r="C576" s="3"/>
      <c r="D576" s="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3">
      <c r="A577" s="1"/>
      <c r="B577" s="2"/>
      <c r="C577" s="3"/>
      <c r="D577" s="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3">
      <c r="A578" s="1"/>
      <c r="B578" s="2"/>
      <c r="C578" s="3"/>
      <c r="D578" s="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3">
      <c r="A579" s="1"/>
      <c r="B579" s="2"/>
      <c r="C579" s="3"/>
      <c r="D579" s="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3">
      <c r="A580" s="1"/>
      <c r="B580" s="2"/>
      <c r="C580" s="3"/>
      <c r="D580" s="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3">
      <c r="A581" s="1"/>
      <c r="B581" s="2"/>
      <c r="C581" s="3"/>
      <c r="D581" s="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3">
      <c r="A582" s="1"/>
      <c r="B582" s="2"/>
      <c r="C582" s="3"/>
      <c r="D582" s="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3">
      <c r="A583" s="1"/>
      <c r="B583" s="2"/>
      <c r="C583" s="3"/>
      <c r="D583" s="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3">
      <c r="A584" s="1"/>
      <c r="B584" s="2"/>
      <c r="C584" s="3"/>
      <c r="D584" s="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3">
      <c r="A585" s="1"/>
      <c r="B585" s="2"/>
      <c r="C585" s="3"/>
      <c r="D585" s="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3">
      <c r="A586" s="1"/>
      <c r="B586" s="2"/>
      <c r="C586" s="3"/>
      <c r="D586" s="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3">
      <c r="A587" s="1"/>
      <c r="B587" s="2"/>
      <c r="C587" s="3"/>
      <c r="D587" s="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3">
      <c r="A588" s="1"/>
      <c r="B588" s="2"/>
      <c r="C588" s="3"/>
      <c r="D588" s="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3">
      <c r="A589" s="1"/>
      <c r="B589" s="2"/>
      <c r="C589" s="3"/>
      <c r="D589" s="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3">
      <c r="A590" s="1"/>
      <c r="B590" s="2"/>
      <c r="C590" s="3"/>
      <c r="D590" s="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3">
      <c r="A591" s="1"/>
      <c r="B591" s="2"/>
      <c r="C591" s="3"/>
      <c r="D591" s="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3">
      <c r="A592" s="1"/>
      <c r="B592" s="2"/>
      <c r="C592" s="3"/>
      <c r="D592" s="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3">
      <c r="A593" s="1"/>
      <c r="B593" s="2"/>
      <c r="C593" s="3"/>
      <c r="D593" s="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3">
      <c r="A594" s="1"/>
      <c r="B594" s="2"/>
      <c r="C594" s="3"/>
      <c r="D594" s="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3">
      <c r="A595" s="1"/>
      <c r="B595" s="2"/>
      <c r="C595" s="3"/>
      <c r="D595" s="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3">
      <c r="A596" s="1"/>
      <c r="B596" s="2"/>
      <c r="C596" s="3"/>
      <c r="D596" s="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3">
      <c r="A597" s="1"/>
      <c r="B597" s="2"/>
      <c r="C597" s="3"/>
      <c r="D597" s="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3">
      <c r="A598" s="1"/>
      <c r="B598" s="2"/>
      <c r="C598" s="3"/>
      <c r="D598" s="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3">
      <c r="A599" s="1"/>
      <c r="B599" s="2"/>
      <c r="C599" s="3"/>
      <c r="D599" s="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3">
      <c r="A600" s="1"/>
      <c r="B600" s="2"/>
      <c r="C600" s="3"/>
      <c r="D600" s="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3">
      <c r="A601" s="1"/>
      <c r="B601" s="2"/>
      <c r="C601" s="3"/>
      <c r="D601" s="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3">
      <c r="A602" s="1"/>
      <c r="B602" s="2"/>
      <c r="C602" s="3"/>
      <c r="D602" s="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3">
      <c r="A603" s="1"/>
      <c r="B603" s="2"/>
      <c r="C603" s="3"/>
      <c r="D603" s="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3">
      <c r="A604" s="1"/>
      <c r="B604" s="2"/>
      <c r="C604" s="3"/>
      <c r="D604" s="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3">
      <c r="A605" s="1"/>
      <c r="B605" s="2"/>
      <c r="C605" s="3"/>
      <c r="D605" s="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3">
      <c r="A606" s="1"/>
      <c r="B606" s="2"/>
      <c r="C606" s="3"/>
      <c r="D606" s="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3">
      <c r="A607" s="1"/>
      <c r="B607" s="2"/>
      <c r="C607" s="3"/>
      <c r="D607" s="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3">
      <c r="A608" s="1"/>
      <c r="B608" s="2"/>
      <c r="C608" s="3"/>
      <c r="D608" s="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3">
      <c r="A609" s="1"/>
      <c r="B609" s="2"/>
      <c r="C609" s="3"/>
      <c r="D609" s="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3">
      <c r="A610" s="1"/>
      <c r="B610" s="2"/>
      <c r="C610" s="3"/>
      <c r="D610" s="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3">
      <c r="A611" s="1"/>
      <c r="B611" s="2"/>
      <c r="C611" s="3"/>
      <c r="D611" s="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3">
      <c r="A612" s="1"/>
      <c r="B612" s="2"/>
      <c r="C612" s="3"/>
      <c r="D612" s="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3">
      <c r="A613" s="1"/>
      <c r="B613" s="2"/>
      <c r="C613" s="3"/>
      <c r="D613" s="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3">
      <c r="A614" s="1"/>
      <c r="B614" s="2"/>
      <c r="C614" s="3"/>
      <c r="D614" s="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3">
      <c r="A615" s="1"/>
      <c r="B615" s="2"/>
      <c r="C615" s="3"/>
      <c r="D615" s="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3">
      <c r="A616" s="1"/>
      <c r="B616" s="2"/>
      <c r="C616" s="3"/>
      <c r="D616" s="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3">
      <c r="A617" s="1"/>
      <c r="B617" s="2"/>
      <c r="C617" s="3"/>
      <c r="D617" s="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3">
      <c r="A618" s="1"/>
      <c r="B618" s="2"/>
      <c r="C618" s="3"/>
      <c r="D618" s="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3">
      <c r="A619" s="1"/>
      <c r="B619" s="2"/>
      <c r="C619" s="3"/>
      <c r="D619" s="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3">
      <c r="A620" s="1"/>
      <c r="B620" s="2"/>
      <c r="C620" s="3"/>
      <c r="D620" s="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3">
      <c r="A621" s="1"/>
      <c r="B621" s="2"/>
      <c r="C621" s="3"/>
      <c r="D621" s="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3">
      <c r="A622" s="1"/>
      <c r="B622" s="2"/>
      <c r="C622" s="3"/>
      <c r="D622" s="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3">
      <c r="A623" s="1"/>
      <c r="B623" s="2"/>
      <c r="C623" s="3"/>
      <c r="D623" s="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3">
      <c r="A624" s="1"/>
      <c r="B624" s="2"/>
      <c r="C624" s="3"/>
      <c r="D624" s="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3">
      <c r="A625" s="1"/>
      <c r="B625" s="2"/>
      <c r="C625" s="3"/>
      <c r="D625" s="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3">
      <c r="A626" s="1"/>
      <c r="B626" s="2"/>
      <c r="C626" s="3"/>
      <c r="D626" s="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3">
      <c r="A627" s="1"/>
      <c r="B627" s="2"/>
      <c r="C627" s="3"/>
      <c r="D627" s="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3">
      <c r="A628" s="1"/>
      <c r="B628" s="2"/>
      <c r="C628" s="3"/>
      <c r="D628" s="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3">
      <c r="A629" s="1"/>
      <c r="B629" s="2"/>
      <c r="C629" s="3"/>
      <c r="D629" s="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3">
      <c r="A630" s="1"/>
      <c r="B630" s="2"/>
      <c r="C630" s="3"/>
      <c r="D630" s="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3">
      <c r="A631" s="1"/>
      <c r="B631" s="2"/>
      <c r="C631" s="3"/>
      <c r="D631" s="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3">
      <c r="A632" s="1"/>
      <c r="B632" s="2"/>
      <c r="C632" s="3"/>
      <c r="D632" s="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3">
      <c r="A633" s="1"/>
      <c r="B633" s="2"/>
      <c r="C633" s="3"/>
      <c r="D633" s="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3">
      <c r="A634" s="1"/>
      <c r="B634" s="2"/>
      <c r="C634" s="3"/>
      <c r="D634" s="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3">
      <c r="A635" s="1"/>
      <c r="B635" s="2"/>
      <c r="C635" s="3"/>
      <c r="D635" s="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3">
      <c r="A636" s="1"/>
      <c r="B636" s="2"/>
      <c r="C636" s="3"/>
      <c r="D636" s="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3">
      <c r="A637" s="1"/>
      <c r="B637" s="2"/>
      <c r="C637" s="3"/>
      <c r="D637" s="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3">
      <c r="A638" s="1"/>
      <c r="B638" s="2"/>
      <c r="C638" s="3"/>
      <c r="D638" s="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3">
      <c r="A639" s="1"/>
      <c r="B639" s="2"/>
      <c r="C639" s="3"/>
      <c r="D639" s="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3">
      <c r="A640" s="1"/>
      <c r="B640" s="2"/>
      <c r="C640" s="3"/>
      <c r="D640" s="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3">
      <c r="A641" s="1"/>
      <c r="B641" s="2"/>
      <c r="C641" s="3"/>
      <c r="D641" s="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3">
      <c r="A642" s="1"/>
      <c r="B642" s="2"/>
      <c r="C642" s="3"/>
      <c r="D642" s="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3">
      <c r="A643" s="1"/>
      <c r="B643" s="2"/>
      <c r="C643" s="3"/>
      <c r="D643" s="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3">
      <c r="A644" s="1"/>
      <c r="B644" s="2"/>
      <c r="C644" s="3"/>
      <c r="D644" s="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3">
      <c r="A645" s="1"/>
      <c r="B645" s="2"/>
      <c r="C645" s="3"/>
      <c r="D645" s="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3">
      <c r="A646" s="1"/>
      <c r="B646" s="2"/>
      <c r="C646" s="3"/>
      <c r="D646" s="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3">
      <c r="A647" s="1"/>
      <c r="B647" s="2"/>
      <c r="C647" s="3"/>
      <c r="D647" s="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3">
      <c r="A648" s="1"/>
      <c r="B648" s="2"/>
      <c r="C648" s="3"/>
      <c r="D648" s="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3">
      <c r="A649" s="1"/>
      <c r="B649" s="2"/>
      <c r="C649" s="3"/>
      <c r="D649" s="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3">
      <c r="A650" s="1"/>
      <c r="B650" s="2"/>
      <c r="C650" s="3"/>
      <c r="D650" s="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3">
      <c r="A651" s="1"/>
      <c r="B651" s="2"/>
      <c r="C651" s="3"/>
      <c r="D651" s="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3">
      <c r="A652" s="1"/>
      <c r="B652" s="2"/>
      <c r="C652" s="3"/>
      <c r="D652" s="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3">
      <c r="A653" s="1"/>
      <c r="B653" s="2"/>
      <c r="C653" s="3"/>
      <c r="D653" s="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3">
      <c r="A654" s="1"/>
      <c r="B654" s="2"/>
      <c r="C654" s="3"/>
      <c r="D654" s="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3">
      <c r="A655" s="1"/>
      <c r="B655" s="2"/>
      <c r="C655" s="3"/>
      <c r="D655" s="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3">
      <c r="A656" s="1"/>
      <c r="B656" s="2"/>
      <c r="C656" s="3"/>
      <c r="D656" s="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3">
      <c r="A657" s="1"/>
      <c r="B657" s="2"/>
      <c r="C657" s="3"/>
      <c r="D657" s="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3">
      <c r="A658" s="1"/>
      <c r="B658" s="2"/>
      <c r="C658" s="3"/>
      <c r="D658" s="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3">
      <c r="A659" s="1"/>
      <c r="B659" s="2"/>
      <c r="C659" s="3"/>
      <c r="D659" s="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3">
      <c r="A660" s="1"/>
      <c r="B660" s="2"/>
      <c r="C660" s="3"/>
      <c r="D660" s="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3">
      <c r="A661" s="1"/>
      <c r="B661" s="2"/>
      <c r="C661" s="3"/>
      <c r="D661" s="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3">
      <c r="A662" s="1"/>
      <c r="B662" s="2"/>
      <c r="C662" s="3"/>
      <c r="D662" s="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3">
      <c r="A663" s="1"/>
      <c r="B663" s="2"/>
      <c r="C663" s="3"/>
      <c r="D663" s="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3">
      <c r="A664" s="1"/>
      <c r="B664" s="2"/>
      <c r="C664" s="3"/>
      <c r="D664" s="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3">
      <c r="A665" s="1"/>
      <c r="B665" s="2"/>
      <c r="C665" s="3"/>
      <c r="D665" s="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3">
      <c r="A666" s="1"/>
      <c r="B666" s="2"/>
      <c r="C666" s="3"/>
      <c r="D666" s="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3">
      <c r="A667" s="1"/>
      <c r="B667" s="2"/>
      <c r="C667" s="3"/>
      <c r="D667" s="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3">
      <c r="A668" s="1"/>
      <c r="B668" s="2"/>
      <c r="C668" s="3"/>
      <c r="D668" s="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3">
      <c r="A669" s="1"/>
      <c r="B669" s="2"/>
      <c r="C669" s="3"/>
      <c r="D669" s="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3">
      <c r="A670" s="1"/>
      <c r="B670" s="2"/>
      <c r="C670" s="3"/>
      <c r="D670" s="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3">
      <c r="A671" s="1"/>
      <c r="B671" s="2"/>
      <c r="C671" s="3"/>
      <c r="D671" s="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3">
      <c r="A672" s="1"/>
      <c r="B672" s="2"/>
      <c r="C672" s="3"/>
      <c r="D672" s="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3">
      <c r="A673" s="1"/>
      <c r="B673" s="2"/>
      <c r="C673" s="3"/>
      <c r="D673" s="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3">
      <c r="A674" s="1"/>
      <c r="B674" s="2"/>
      <c r="C674" s="3"/>
      <c r="D674" s="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3">
      <c r="A675" s="1"/>
      <c r="B675" s="2"/>
      <c r="C675" s="3"/>
      <c r="D675" s="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3">
      <c r="A676" s="1"/>
      <c r="B676" s="2"/>
      <c r="C676" s="3"/>
      <c r="D676" s="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3">
      <c r="A677" s="1"/>
      <c r="B677" s="2"/>
      <c r="C677" s="3"/>
      <c r="D677" s="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3">
      <c r="A678" s="1"/>
      <c r="B678" s="2"/>
      <c r="C678" s="3"/>
      <c r="D678" s="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3">
      <c r="A679" s="1"/>
      <c r="B679" s="2"/>
      <c r="C679" s="3"/>
      <c r="D679" s="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3">
      <c r="A680" s="1"/>
      <c r="B680" s="2"/>
      <c r="C680" s="3"/>
      <c r="D680" s="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3">
      <c r="A681" s="1"/>
      <c r="B681" s="2"/>
      <c r="C681" s="3"/>
      <c r="D681" s="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3">
      <c r="A682" s="1"/>
      <c r="B682" s="2"/>
      <c r="C682" s="3"/>
      <c r="D682" s="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3">
      <c r="A683" s="1"/>
      <c r="B683" s="2"/>
      <c r="C683" s="3"/>
      <c r="D683" s="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3">
      <c r="A684" s="1"/>
      <c r="B684" s="2"/>
      <c r="C684" s="3"/>
      <c r="D684" s="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3">
      <c r="A685" s="1"/>
      <c r="B685" s="2"/>
      <c r="C685" s="3"/>
      <c r="D685" s="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3">
      <c r="A686" s="1"/>
      <c r="B686" s="2"/>
      <c r="C686" s="3"/>
      <c r="D686" s="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3">
      <c r="A687" s="1"/>
      <c r="B687" s="2"/>
      <c r="C687" s="3"/>
      <c r="D687" s="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3">
      <c r="A688" s="1"/>
      <c r="B688" s="2"/>
      <c r="C688" s="3"/>
      <c r="D688" s="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3">
      <c r="A689" s="1"/>
      <c r="B689" s="2"/>
      <c r="C689" s="3"/>
      <c r="D689" s="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3">
      <c r="A690" s="1"/>
      <c r="B690" s="2"/>
      <c r="C690" s="3"/>
      <c r="D690" s="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3">
      <c r="A691" s="1"/>
      <c r="B691" s="2"/>
      <c r="C691" s="3"/>
      <c r="D691" s="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3">
      <c r="A692" s="1"/>
      <c r="B692" s="2"/>
      <c r="C692" s="3"/>
      <c r="D692" s="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3">
      <c r="A693" s="1"/>
      <c r="B693" s="2"/>
      <c r="C693" s="3"/>
      <c r="D693" s="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3">
      <c r="A694" s="1"/>
      <c r="B694" s="2"/>
      <c r="C694" s="3"/>
      <c r="D694" s="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3">
      <c r="A695" s="1"/>
      <c r="B695" s="2"/>
      <c r="C695" s="3"/>
      <c r="D695" s="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3">
      <c r="A696" s="1"/>
      <c r="B696" s="2"/>
      <c r="C696" s="3"/>
      <c r="D696" s="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3">
      <c r="A697" s="1"/>
      <c r="B697" s="2"/>
      <c r="C697" s="3"/>
      <c r="D697" s="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3">
      <c r="A698" s="1"/>
      <c r="B698" s="2"/>
      <c r="C698" s="3"/>
      <c r="D698" s="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3">
      <c r="A699" s="1"/>
      <c r="B699" s="2"/>
      <c r="C699" s="3"/>
      <c r="D699" s="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3">
      <c r="A700" s="1"/>
      <c r="B700" s="2"/>
      <c r="C700" s="3"/>
      <c r="D700" s="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3">
      <c r="A701" s="1"/>
      <c r="B701" s="2"/>
      <c r="C701" s="3"/>
      <c r="D701" s="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3">
      <c r="A702" s="1"/>
      <c r="B702" s="2"/>
      <c r="C702" s="3"/>
      <c r="D702" s="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3">
      <c r="A703" s="1"/>
      <c r="B703" s="2"/>
      <c r="C703" s="3"/>
      <c r="D703" s="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3">
      <c r="A704" s="1"/>
      <c r="B704" s="2"/>
      <c r="C704" s="3"/>
      <c r="D704" s="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3">
      <c r="A705" s="1"/>
      <c r="B705" s="2"/>
      <c r="C705" s="3"/>
      <c r="D705" s="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3">
      <c r="A706" s="1"/>
      <c r="B706" s="2"/>
      <c r="C706" s="3"/>
      <c r="D706" s="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3">
      <c r="A707" s="1"/>
      <c r="B707" s="2"/>
      <c r="C707" s="3"/>
      <c r="D707" s="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3">
      <c r="A708" s="1"/>
      <c r="B708" s="2"/>
      <c r="C708" s="3"/>
      <c r="D708" s="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3">
      <c r="A709" s="1"/>
      <c r="B709" s="2"/>
      <c r="C709" s="3"/>
      <c r="D709" s="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3">
      <c r="A710" s="1"/>
      <c r="B710" s="2"/>
      <c r="C710" s="3"/>
      <c r="D710" s="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3">
      <c r="A711" s="1"/>
      <c r="B711" s="2"/>
      <c r="C711" s="3"/>
      <c r="D711" s="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3">
      <c r="A712" s="1"/>
      <c r="B712" s="2"/>
      <c r="C712" s="3"/>
      <c r="D712" s="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3">
      <c r="A713" s="1"/>
      <c r="B713" s="2"/>
      <c r="C713" s="3"/>
      <c r="D713" s="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3">
      <c r="A714" s="1"/>
      <c r="B714" s="2"/>
      <c r="C714" s="3"/>
      <c r="D714" s="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3">
      <c r="A715" s="1"/>
      <c r="B715" s="2"/>
      <c r="C715" s="3"/>
      <c r="D715" s="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3">
      <c r="A716" s="1"/>
      <c r="B716" s="2"/>
      <c r="C716" s="3"/>
      <c r="D716" s="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3">
      <c r="A717" s="1"/>
      <c r="B717" s="2"/>
      <c r="C717" s="3"/>
      <c r="D717" s="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3">
      <c r="A718" s="1"/>
      <c r="B718" s="2"/>
      <c r="C718" s="3"/>
      <c r="D718" s="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3">
      <c r="A719" s="1"/>
      <c r="B719" s="2"/>
      <c r="C719" s="3"/>
      <c r="D719" s="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3">
      <c r="A720" s="1"/>
      <c r="B720" s="2"/>
      <c r="C720" s="3"/>
      <c r="D720" s="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3">
      <c r="A721" s="1"/>
      <c r="B721" s="2"/>
      <c r="C721" s="3"/>
      <c r="D721" s="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3">
      <c r="A722" s="1"/>
      <c r="B722" s="2"/>
      <c r="C722" s="3"/>
      <c r="D722" s="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3">
      <c r="A723" s="1"/>
      <c r="B723" s="2"/>
      <c r="C723" s="3"/>
      <c r="D723" s="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3">
      <c r="A724" s="1"/>
      <c r="B724" s="2"/>
      <c r="C724" s="3"/>
      <c r="D724" s="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3">
      <c r="A725" s="1"/>
      <c r="B725" s="2"/>
      <c r="C725" s="3"/>
      <c r="D725" s="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3">
      <c r="A726" s="1"/>
      <c r="B726" s="2"/>
      <c r="C726" s="3"/>
      <c r="D726" s="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3">
      <c r="A727" s="1"/>
      <c r="B727" s="2"/>
      <c r="C727" s="3"/>
      <c r="D727" s="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3">
      <c r="A728" s="1"/>
      <c r="B728" s="2"/>
      <c r="C728" s="3"/>
      <c r="D728" s="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3">
      <c r="A729" s="1"/>
      <c r="B729" s="2"/>
      <c r="C729" s="3"/>
      <c r="D729" s="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3">
      <c r="A730" s="1"/>
      <c r="B730" s="2"/>
      <c r="C730" s="3"/>
      <c r="D730" s="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3">
      <c r="A731" s="1"/>
      <c r="B731" s="2"/>
      <c r="C731" s="3"/>
      <c r="D731" s="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3">
      <c r="A732" s="1"/>
      <c r="B732" s="2"/>
      <c r="C732" s="3"/>
      <c r="D732" s="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3">
      <c r="A733" s="1"/>
      <c r="B733" s="2"/>
      <c r="C733" s="3"/>
      <c r="D733" s="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3">
      <c r="A734" s="1"/>
      <c r="B734" s="2"/>
      <c r="C734" s="3"/>
      <c r="D734" s="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3">
      <c r="A735" s="1"/>
      <c r="B735" s="2"/>
      <c r="C735" s="3"/>
      <c r="D735" s="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3">
      <c r="A736" s="1"/>
      <c r="B736" s="2"/>
      <c r="C736" s="3"/>
      <c r="D736" s="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3">
      <c r="A737" s="1"/>
      <c r="B737" s="2"/>
      <c r="C737" s="3"/>
      <c r="D737" s="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3">
      <c r="A738" s="1"/>
      <c r="B738" s="2"/>
      <c r="C738" s="3"/>
      <c r="D738" s="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3">
      <c r="A739" s="1"/>
      <c r="B739" s="2"/>
      <c r="C739" s="3"/>
      <c r="D739" s="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3">
      <c r="A740" s="1"/>
      <c r="B740" s="2"/>
      <c r="C740" s="3"/>
      <c r="D740" s="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3">
      <c r="A741" s="1"/>
      <c r="B741" s="2"/>
      <c r="C741" s="3"/>
      <c r="D741" s="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3">
      <c r="A742" s="1"/>
      <c r="B742" s="2"/>
      <c r="C742" s="3"/>
      <c r="D742" s="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3">
      <c r="A743" s="1"/>
      <c r="B743" s="2"/>
      <c r="C743" s="3"/>
      <c r="D743" s="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3">
      <c r="A744" s="1"/>
      <c r="B744" s="2"/>
      <c r="C744" s="3"/>
      <c r="D744" s="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3">
      <c r="A745" s="1"/>
      <c r="B745" s="2"/>
      <c r="C745" s="3"/>
      <c r="D745" s="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3">
      <c r="A746" s="1"/>
      <c r="B746" s="2"/>
      <c r="C746" s="3"/>
      <c r="D746" s="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3">
      <c r="A747" s="1"/>
      <c r="B747" s="2"/>
      <c r="C747" s="3"/>
      <c r="D747" s="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3">
      <c r="A748" s="1"/>
      <c r="B748" s="2"/>
      <c r="C748" s="3"/>
      <c r="D748" s="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3">
      <c r="A749" s="1"/>
      <c r="B749" s="2"/>
      <c r="C749" s="3"/>
      <c r="D749" s="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3">
      <c r="A750" s="1"/>
      <c r="B750" s="2"/>
      <c r="C750" s="3"/>
      <c r="D750" s="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3">
      <c r="A751" s="1"/>
      <c r="B751" s="2"/>
      <c r="C751" s="3"/>
      <c r="D751" s="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3">
      <c r="A752" s="1"/>
      <c r="B752" s="2"/>
      <c r="C752" s="3"/>
      <c r="D752" s="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3">
      <c r="A753" s="1"/>
      <c r="B753" s="2"/>
      <c r="C753" s="3"/>
      <c r="D753" s="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3">
      <c r="A754" s="1"/>
      <c r="B754" s="2"/>
      <c r="C754" s="3"/>
      <c r="D754" s="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3">
      <c r="A755" s="1"/>
      <c r="B755" s="2"/>
      <c r="C755" s="3"/>
      <c r="D755" s="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3">
      <c r="A756" s="1"/>
      <c r="B756" s="2"/>
      <c r="C756" s="3"/>
      <c r="D756" s="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3">
      <c r="A757" s="1"/>
      <c r="B757" s="2"/>
      <c r="C757" s="3"/>
      <c r="D757" s="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3">
      <c r="A758" s="1"/>
      <c r="B758" s="2"/>
      <c r="C758" s="3"/>
      <c r="D758" s="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3">
      <c r="A759" s="1"/>
      <c r="B759" s="2"/>
      <c r="C759" s="3"/>
      <c r="D759" s="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3">
      <c r="A760" s="1"/>
      <c r="B760" s="2"/>
      <c r="C760" s="3"/>
      <c r="D760" s="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3">
      <c r="A761" s="1"/>
      <c r="B761" s="2"/>
      <c r="C761" s="3"/>
      <c r="D761" s="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3">
      <c r="A762" s="1"/>
      <c r="B762" s="2"/>
      <c r="C762" s="3"/>
      <c r="D762" s="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3">
      <c r="A763" s="1"/>
      <c r="B763" s="2"/>
      <c r="C763" s="3"/>
      <c r="D763" s="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3">
      <c r="A764" s="1"/>
      <c r="B764" s="2"/>
      <c r="C764" s="3"/>
      <c r="D764" s="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3">
      <c r="A765" s="1"/>
      <c r="B765" s="2"/>
      <c r="C765" s="3"/>
      <c r="D765" s="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3">
      <c r="A766" s="1"/>
      <c r="B766" s="2"/>
      <c r="C766" s="3"/>
      <c r="D766" s="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3">
      <c r="A767" s="1"/>
      <c r="B767" s="2"/>
      <c r="C767" s="3"/>
      <c r="D767" s="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3">
      <c r="A768" s="1"/>
      <c r="B768" s="2"/>
      <c r="C768" s="3"/>
      <c r="D768" s="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3">
      <c r="A769" s="1"/>
      <c r="B769" s="2"/>
      <c r="C769" s="3"/>
      <c r="D769" s="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3">
      <c r="A770" s="1"/>
      <c r="B770" s="2"/>
      <c r="C770" s="3"/>
      <c r="D770" s="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3">
      <c r="A771" s="1"/>
      <c r="B771" s="2"/>
      <c r="C771" s="3"/>
      <c r="D771" s="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3">
      <c r="A772" s="1"/>
      <c r="B772" s="2"/>
      <c r="C772" s="3"/>
      <c r="D772" s="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3">
      <c r="A773" s="1"/>
      <c r="B773" s="2"/>
      <c r="C773" s="3"/>
      <c r="D773" s="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3">
      <c r="A774" s="1"/>
      <c r="B774" s="2"/>
      <c r="C774" s="3"/>
      <c r="D774" s="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3">
      <c r="A775" s="1"/>
      <c r="B775" s="2"/>
      <c r="C775" s="3"/>
      <c r="D775" s="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3">
      <c r="A776" s="1"/>
      <c r="B776" s="2"/>
      <c r="C776" s="3"/>
      <c r="D776" s="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3">
      <c r="A777" s="1"/>
      <c r="B777" s="2"/>
      <c r="C777" s="3"/>
      <c r="D777" s="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3">
      <c r="A778" s="1"/>
      <c r="B778" s="2"/>
      <c r="C778" s="3"/>
      <c r="D778" s="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3">
      <c r="A779" s="1"/>
      <c r="B779" s="2"/>
      <c r="C779" s="3"/>
      <c r="D779" s="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3">
      <c r="A780" s="1"/>
      <c r="B780" s="2"/>
      <c r="C780" s="3"/>
      <c r="D780" s="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3">
      <c r="A781" s="1"/>
      <c r="B781" s="2"/>
      <c r="C781" s="3"/>
      <c r="D781" s="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3">
      <c r="A782" s="1"/>
      <c r="B782" s="2"/>
      <c r="C782" s="3"/>
      <c r="D782" s="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3">
      <c r="A783" s="1"/>
      <c r="B783" s="2"/>
      <c r="C783" s="3"/>
      <c r="D783" s="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3">
      <c r="A784" s="1"/>
      <c r="B784" s="2"/>
      <c r="C784" s="3"/>
      <c r="D784" s="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3">
      <c r="A785" s="1"/>
      <c r="B785" s="2"/>
      <c r="C785" s="3"/>
      <c r="D785" s="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3">
      <c r="A786" s="1"/>
      <c r="B786" s="2"/>
      <c r="C786" s="3"/>
      <c r="D786" s="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3">
      <c r="A787" s="1"/>
      <c r="B787" s="2"/>
      <c r="C787" s="3"/>
      <c r="D787" s="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3">
      <c r="A788" s="1"/>
      <c r="B788" s="2"/>
      <c r="C788" s="3"/>
      <c r="D788" s="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3">
      <c r="A789" s="1"/>
      <c r="B789" s="2"/>
      <c r="C789" s="3"/>
      <c r="D789" s="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3">
      <c r="A790" s="1"/>
      <c r="B790" s="2"/>
      <c r="C790" s="3"/>
      <c r="D790" s="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3">
      <c r="A791" s="1"/>
      <c r="B791" s="2"/>
      <c r="C791" s="3"/>
      <c r="D791" s="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3">
      <c r="A792" s="1"/>
      <c r="B792" s="2"/>
      <c r="C792" s="3"/>
      <c r="D792" s="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3">
      <c r="A793" s="1"/>
      <c r="B793" s="2"/>
      <c r="C793" s="3"/>
      <c r="D793" s="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3">
      <c r="A794" s="1"/>
      <c r="B794" s="2"/>
      <c r="C794" s="3"/>
      <c r="D794" s="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3">
      <c r="A795" s="1"/>
      <c r="B795" s="2"/>
      <c r="C795" s="3"/>
      <c r="D795" s="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3">
      <c r="A796" s="1"/>
      <c r="B796" s="2"/>
      <c r="C796" s="3"/>
      <c r="D796" s="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3">
      <c r="A797" s="1"/>
      <c r="B797" s="2"/>
      <c r="C797" s="3"/>
      <c r="D797" s="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3">
      <c r="A798" s="1"/>
      <c r="B798" s="2"/>
      <c r="C798" s="3"/>
      <c r="D798" s="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3">
      <c r="A799" s="1"/>
      <c r="B799" s="2"/>
      <c r="C799" s="3"/>
      <c r="D799" s="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3">
      <c r="A800" s="1"/>
      <c r="B800" s="2"/>
      <c r="C800" s="3"/>
      <c r="D800" s="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3">
      <c r="A801" s="1"/>
      <c r="B801" s="2"/>
      <c r="C801" s="3"/>
      <c r="D801" s="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3">
      <c r="A802" s="1"/>
      <c r="B802" s="2"/>
      <c r="C802" s="3"/>
      <c r="D802" s="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3">
      <c r="A803" s="1"/>
      <c r="B803" s="2"/>
      <c r="C803" s="3"/>
      <c r="D803" s="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3">
      <c r="A804" s="1"/>
      <c r="B804" s="2"/>
      <c r="C804" s="3"/>
      <c r="D804" s="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3">
      <c r="A805" s="1"/>
      <c r="B805" s="2"/>
      <c r="C805" s="3"/>
      <c r="D805" s="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3">
      <c r="A806" s="1"/>
      <c r="B806" s="2"/>
      <c r="C806" s="3"/>
      <c r="D806" s="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3">
      <c r="A807" s="1"/>
      <c r="B807" s="2"/>
      <c r="C807" s="3"/>
      <c r="D807" s="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3">
      <c r="A808" s="1"/>
      <c r="B808" s="2"/>
      <c r="C808" s="3"/>
      <c r="D808" s="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3">
      <c r="A809" s="1"/>
      <c r="B809" s="2"/>
      <c r="C809" s="3"/>
      <c r="D809" s="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3">
      <c r="A810" s="1"/>
      <c r="B810" s="2"/>
      <c r="C810" s="3"/>
      <c r="D810" s="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3">
      <c r="A811" s="1"/>
      <c r="B811" s="2"/>
      <c r="C811" s="3"/>
      <c r="D811" s="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3">
      <c r="A812" s="1"/>
      <c r="B812" s="2"/>
      <c r="C812" s="3"/>
      <c r="D812" s="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3">
      <c r="A813" s="1"/>
      <c r="B813" s="2"/>
      <c r="C813" s="3"/>
      <c r="D813" s="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3">
      <c r="A814" s="1"/>
      <c r="B814" s="2"/>
      <c r="C814" s="3"/>
      <c r="D814" s="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3">
      <c r="A815" s="1"/>
      <c r="B815" s="2"/>
      <c r="C815" s="3"/>
      <c r="D815" s="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3">
      <c r="A816" s="1"/>
      <c r="B816" s="2"/>
      <c r="C816" s="3"/>
      <c r="D816" s="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3">
      <c r="A817" s="1"/>
      <c r="B817" s="2"/>
      <c r="C817" s="3"/>
      <c r="D817" s="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3">
      <c r="A818" s="1"/>
      <c r="B818" s="2"/>
      <c r="C818" s="3"/>
      <c r="D818" s="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3">
      <c r="A819" s="1"/>
      <c r="B819" s="2"/>
      <c r="C819" s="3"/>
      <c r="D819" s="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3">
      <c r="A820" s="1"/>
      <c r="B820" s="2"/>
      <c r="C820" s="3"/>
      <c r="D820" s="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3">
      <c r="A821" s="1"/>
      <c r="B821" s="2"/>
      <c r="C821" s="3"/>
      <c r="D821" s="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3">
      <c r="A822" s="1"/>
      <c r="B822" s="2"/>
      <c r="C822" s="3"/>
      <c r="D822" s="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3">
      <c r="A823" s="1"/>
      <c r="B823" s="2"/>
      <c r="C823" s="3"/>
      <c r="D823" s="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3">
      <c r="A824" s="1"/>
      <c r="B824" s="2"/>
      <c r="C824" s="3"/>
      <c r="D824" s="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3">
      <c r="A825" s="1"/>
      <c r="B825" s="2"/>
      <c r="C825" s="3"/>
      <c r="D825" s="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3">
      <c r="A826" s="1"/>
      <c r="B826" s="2"/>
      <c r="C826" s="3"/>
      <c r="D826" s="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3">
      <c r="A827" s="1"/>
      <c r="B827" s="2"/>
      <c r="C827" s="3"/>
      <c r="D827" s="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3">
      <c r="A828" s="1"/>
      <c r="B828" s="2"/>
      <c r="C828" s="3"/>
      <c r="D828" s="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3">
      <c r="A829" s="1"/>
      <c r="B829" s="2"/>
      <c r="C829" s="3"/>
      <c r="D829" s="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3">
      <c r="A830" s="1"/>
      <c r="B830" s="2"/>
      <c r="C830" s="3"/>
      <c r="D830" s="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3">
      <c r="A831" s="1"/>
      <c r="B831" s="2"/>
      <c r="C831" s="3"/>
      <c r="D831" s="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3">
      <c r="A832" s="1"/>
      <c r="B832" s="2"/>
      <c r="C832" s="3"/>
      <c r="D832" s="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3">
      <c r="A833" s="1"/>
      <c r="B833" s="2"/>
      <c r="C833" s="3"/>
      <c r="D833" s="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3">
      <c r="A834" s="1"/>
      <c r="B834" s="2"/>
      <c r="C834" s="3"/>
      <c r="D834" s="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3">
      <c r="A835" s="1"/>
      <c r="B835" s="2"/>
      <c r="C835" s="3"/>
      <c r="D835" s="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3">
      <c r="A836" s="1"/>
      <c r="B836" s="2"/>
      <c r="C836" s="3"/>
      <c r="D836" s="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3">
      <c r="A837" s="1"/>
      <c r="B837" s="2"/>
      <c r="C837" s="3"/>
      <c r="D837" s="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3">
      <c r="A838" s="1"/>
      <c r="B838" s="2"/>
      <c r="C838" s="3"/>
      <c r="D838" s="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3">
      <c r="A839" s="1"/>
      <c r="B839" s="2"/>
      <c r="C839" s="3"/>
      <c r="D839" s="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3">
      <c r="A840" s="1"/>
      <c r="B840" s="2"/>
      <c r="C840" s="3"/>
      <c r="D840" s="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3">
      <c r="A841" s="1"/>
      <c r="B841" s="2"/>
      <c r="C841" s="3"/>
      <c r="D841" s="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3">
      <c r="A842" s="1"/>
      <c r="B842" s="2"/>
      <c r="C842" s="3"/>
      <c r="D842" s="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3">
      <c r="A843" s="1"/>
      <c r="B843" s="2"/>
      <c r="C843" s="3"/>
      <c r="D843" s="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3">
      <c r="A844" s="1"/>
      <c r="B844" s="2"/>
      <c r="C844" s="3"/>
      <c r="D844" s="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3">
      <c r="A845" s="1"/>
      <c r="B845" s="2"/>
      <c r="C845" s="3"/>
      <c r="D845" s="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3">
      <c r="A846" s="1"/>
      <c r="B846" s="2"/>
      <c r="C846" s="3"/>
      <c r="D846" s="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3">
      <c r="A847" s="1"/>
      <c r="B847" s="2"/>
      <c r="C847" s="3"/>
      <c r="D847" s="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3">
      <c r="A848" s="1"/>
      <c r="B848" s="2"/>
      <c r="C848" s="3"/>
      <c r="D848" s="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3">
      <c r="A849" s="1"/>
      <c r="B849" s="2"/>
      <c r="C849" s="3"/>
      <c r="D849" s="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3">
      <c r="A850" s="1"/>
      <c r="B850" s="2"/>
      <c r="C850" s="3"/>
      <c r="D850" s="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3">
      <c r="A851" s="1"/>
      <c r="B851" s="2"/>
      <c r="C851" s="3"/>
      <c r="D851" s="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3">
      <c r="A852" s="1"/>
      <c r="B852" s="2"/>
      <c r="C852" s="3"/>
      <c r="D852" s="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3">
      <c r="A853" s="1"/>
      <c r="B853" s="2"/>
      <c r="C853" s="3"/>
      <c r="D853" s="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3">
      <c r="A854" s="1"/>
      <c r="B854" s="2"/>
      <c r="C854" s="3"/>
      <c r="D854" s="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3">
      <c r="A855" s="1"/>
      <c r="B855" s="2"/>
      <c r="C855" s="3"/>
      <c r="D855" s="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3">
      <c r="A856" s="1"/>
      <c r="B856" s="2"/>
      <c r="C856" s="3"/>
      <c r="D856" s="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3">
      <c r="A857" s="1"/>
      <c r="B857" s="2"/>
      <c r="C857" s="3"/>
      <c r="D857" s="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3">
      <c r="A858" s="1"/>
      <c r="B858" s="2"/>
      <c r="C858" s="3"/>
      <c r="D858" s="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3">
      <c r="A859" s="1"/>
      <c r="B859" s="2"/>
      <c r="C859" s="3"/>
      <c r="D859" s="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3">
      <c r="A860" s="1"/>
      <c r="B860" s="2"/>
      <c r="C860" s="3"/>
      <c r="D860" s="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3">
      <c r="A861" s="1"/>
      <c r="B861" s="2"/>
      <c r="C861" s="3"/>
      <c r="D861" s="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3">
      <c r="A862" s="1"/>
      <c r="B862" s="2"/>
      <c r="C862" s="3"/>
      <c r="D862" s="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3">
      <c r="A863" s="1"/>
      <c r="B863" s="2"/>
      <c r="C863" s="3"/>
      <c r="D863" s="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3">
      <c r="A864" s="1"/>
      <c r="B864" s="2"/>
      <c r="C864" s="3"/>
      <c r="D864" s="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3">
      <c r="A865" s="1"/>
      <c r="B865" s="2"/>
      <c r="C865" s="3"/>
      <c r="D865" s="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3">
      <c r="A866" s="1"/>
      <c r="B866" s="2"/>
      <c r="C866" s="3"/>
      <c r="D866" s="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3">
      <c r="A867" s="1"/>
      <c r="B867" s="2"/>
      <c r="C867" s="3"/>
      <c r="D867" s="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3">
      <c r="A868" s="1"/>
      <c r="B868" s="2"/>
      <c r="C868" s="3"/>
      <c r="D868" s="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3">
      <c r="A869" s="1"/>
      <c r="B869" s="2"/>
      <c r="C869" s="3"/>
      <c r="D869" s="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3">
      <c r="A870" s="1"/>
      <c r="B870" s="2"/>
      <c r="C870" s="3"/>
      <c r="D870" s="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3">
      <c r="A871" s="1"/>
      <c r="B871" s="2"/>
      <c r="C871" s="3"/>
      <c r="D871" s="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3">
      <c r="A872" s="1"/>
      <c r="B872" s="2"/>
      <c r="C872" s="3"/>
      <c r="D872" s="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3">
      <c r="A873" s="1"/>
      <c r="B873" s="2"/>
      <c r="C873" s="3"/>
      <c r="D873" s="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3">
      <c r="A874" s="1"/>
      <c r="B874" s="2"/>
      <c r="C874" s="3"/>
      <c r="D874" s="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3">
      <c r="A875" s="1"/>
      <c r="B875" s="2"/>
      <c r="C875" s="3"/>
      <c r="D875" s="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3">
      <c r="A876" s="1"/>
      <c r="B876" s="2"/>
      <c r="C876" s="3"/>
      <c r="D876" s="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3">
      <c r="A877" s="1"/>
      <c r="B877" s="2"/>
      <c r="C877" s="3"/>
      <c r="D877" s="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3">
      <c r="A878" s="1"/>
      <c r="B878" s="2"/>
      <c r="C878" s="3"/>
      <c r="D878" s="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3">
      <c r="A879" s="1"/>
      <c r="B879" s="2"/>
      <c r="C879" s="3"/>
      <c r="D879" s="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3">
      <c r="A880" s="1"/>
      <c r="B880" s="2"/>
      <c r="C880" s="3"/>
      <c r="D880" s="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3">
      <c r="A881" s="1"/>
      <c r="B881" s="2"/>
      <c r="C881" s="3"/>
      <c r="D881" s="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3">
      <c r="A882" s="1"/>
      <c r="B882" s="2"/>
      <c r="C882" s="3"/>
      <c r="D882" s="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3">
      <c r="A883" s="1"/>
      <c r="B883" s="2"/>
      <c r="C883" s="3"/>
      <c r="D883" s="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3">
      <c r="A884" s="1"/>
      <c r="B884" s="2"/>
      <c r="C884" s="3"/>
      <c r="D884" s="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3">
      <c r="A885" s="1"/>
      <c r="B885" s="2"/>
      <c r="C885" s="3"/>
      <c r="D885" s="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3">
      <c r="A886" s="1"/>
      <c r="B886" s="2"/>
      <c r="C886" s="3"/>
      <c r="D886" s="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3">
      <c r="A887" s="1"/>
      <c r="B887" s="2"/>
      <c r="C887" s="3"/>
      <c r="D887" s="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3">
      <c r="A888" s="1"/>
      <c r="B888" s="2"/>
      <c r="C888" s="3"/>
      <c r="D888" s="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3">
      <c r="A889" s="1"/>
      <c r="B889" s="2"/>
      <c r="C889" s="3"/>
      <c r="D889" s="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3">
      <c r="A890" s="1"/>
      <c r="B890" s="2"/>
      <c r="C890" s="3"/>
      <c r="D890" s="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3">
      <c r="A891" s="1"/>
      <c r="B891" s="2"/>
      <c r="C891" s="3"/>
      <c r="D891" s="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3">
      <c r="A892" s="1"/>
      <c r="B892" s="2"/>
      <c r="C892" s="3"/>
      <c r="D892" s="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3">
      <c r="A893" s="1"/>
      <c r="B893" s="2"/>
      <c r="C893" s="3"/>
      <c r="D893" s="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3">
      <c r="A894" s="1"/>
      <c r="B894" s="2"/>
      <c r="C894" s="3"/>
      <c r="D894" s="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3">
      <c r="A895" s="1"/>
      <c r="B895" s="2"/>
      <c r="C895" s="3"/>
      <c r="D895" s="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3">
      <c r="A896" s="1"/>
      <c r="B896" s="2"/>
      <c r="C896" s="3"/>
      <c r="D896" s="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3">
      <c r="A897" s="1"/>
      <c r="B897" s="2"/>
      <c r="C897" s="3"/>
      <c r="D897" s="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3">
      <c r="A898" s="1"/>
      <c r="B898" s="2"/>
      <c r="C898" s="3"/>
      <c r="D898" s="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3">
      <c r="A899" s="1"/>
      <c r="B899" s="2"/>
      <c r="C899" s="3"/>
      <c r="D899" s="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3">
      <c r="A900" s="1"/>
      <c r="B900" s="2"/>
      <c r="C900" s="3"/>
      <c r="D900" s="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3">
      <c r="A901" s="1"/>
      <c r="B901" s="2"/>
      <c r="C901" s="3"/>
      <c r="D901" s="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3">
      <c r="A902" s="1"/>
      <c r="B902" s="2"/>
      <c r="C902" s="3"/>
      <c r="D902" s="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3">
      <c r="A903" s="1"/>
      <c r="B903" s="2"/>
      <c r="C903" s="3"/>
      <c r="D903" s="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3">
      <c r="A904" s="1"/>
      <c r="B904" s="2"/>
      <c r="C904" s="3"/>
      <c r="D904" s="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3">
      <c r="A905" s="1"/>
      <c r="B905" s="2"/>
      <c r="C905" s="3"/>
      <c r="D905" s="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3">
      <c r="A906" s="1"/>
      <c r="B906" s="2"/>
      <c r="C906" s="3"/>
      <c r="D906" s="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3">
      <c r="A907" s="1"/>
      <c r="B907" s="2"/>
      <c r="C907" s="3"/>
      <c r="D907" s="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3">
      <c r="A908" s="1"/>
      <c r="B908" s="2"/>
      <c r="C908" s="3"/>
      <c r="D908" s="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3">
      <c r="A909" s="1"/>
      <c r="B909" s="2"/>
      <c r="C909" s="3"/>
      <c r="D909" s="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3">
      <c r="A910" s="1"/>
      <c r="B910" s="2"/>
      <c r="C910" s="3"/>
      <c r="D910" s="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3">
      <c r="A911" s="1"/>
      <c r="B911" s="2"/>
      <c r="C911" s="3"/>
      <c r="D911" s="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3">
      <c r="A912" s="1"/>
      <c r="B912" s="2"/>
      <c r="C912" s="3"/>
      <c r="D912" s="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3">
      <c r="A913" s="1"/>
      <c r="B913" s="2"/>
      <c r="C913" s="3"/>
      <c r="D913" s="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3">
      <c r="A914" s="1"/>
      <c r="B914" s="2"/>
      <c r="C914" s="3"/>
      <c r="D914" s="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3">
      <c r="A915" s="1"/>
      <c r="B915" s="2"/>
      <c r="C915" s="3"/>
      <c r="D915" s="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3">
      <c r="A916" s="1"/>
      <c r="B916" s="2"/>
      <c r="C916" s="3"/>
      <c r="D916" s="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3">
      <c r="A917" s="1"/>
      <c r="B917" s="2"/>
      <c r="C917" s="3"/>
      <c r="D917" s="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3">
      <c r="A918" s="1"/>
      <c r="B918" s="2"/>
      <c r="C918" s="3"/>
      <c r="D918" s="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3">
      <c r="A919" s="1"/>
      <c r="B919" s="2"/>
      <c r="C919" s="3"/>
      <c r="D919" s="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3">
      <c r="A920" s="1"/>
      <c r="B920" s="2"/>
      <c r="C920" s="3"/>
      <c r="D920" s="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3">
      <c r="A921" s="1"/>
      <c r="B921" s="2"/>
      <c r="C921" s="3"/>
      <c r="D921" s="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3">
      <c r="A922" s="1"/>
      <c r="B922" s="2"/>
      <c r="C922" s="3"/>
      <c r="D922" s="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3">
      <c r="A923" s="1"/>
      <c r="B923" s="2"/>
      <c r="C923" s="3"/>
      <c r="D923" s="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3">
      <c r="A924" s="1"/>
      <c r="B924" s="2"/>
      <c r="C924" s="3"/>
      <c r="D924" s="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3">
      <c r="A925" s="1"/>
      <c r="B925" s="2"/>
      <c r="C925" s="3"/>
      <c r="D925" s="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3">
      <c r="A926" s="1"/>
      <c r="B926" s="2"/>
      <c r="C926" s="3"/>
      <c r="D926" s="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3">
      <c r="A927" s="1"/>
      <c r="B927" s="2"/>
      <c r="C927" s="3"/>
      <c r="D927" s="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3">
      <c r="A928" s="1"/>
      <c r="B928" s="2"/>
      <c r="C928" s="3"/>
      <c r="D928" s="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3">
      <c r="A929" s="1"/>
      <c r="B929" s="2"/>
      <c r="C929" s="3"/>
      <c r="D929" s="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3">
      <c r="A930" s="1"/>
      <c r="B930" s="2"/>
      <c r="C930" s="3"/>
      <c r="D930" s="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3">
      <c r="A931" s="1"/>
      <c r="B931" s="2"/>
      <c r="C931" s="3"/>
      <c r="D931" s="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3">
      <c r="A932" s="1"/>
      <c r="B932" s="2"/>
      <c r="C932" s="3"/>
      <c r="D932" s="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3">
      <c r="A933" s="1"/>
      <c r="B933" s="2"/>
      <c r="C933" s="3"/>
      <c r="D933" s="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3">
      <c r="A934" s="1"/>
      <c r="B934" s="2"/>
      <c r="C934" s="3"/>
      <c r="D934" s="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3">
      <c r="A935" s="1"/>
      <c r="B935" s="2"/>
      <c r="C935" s="3"/>
      <c r="D935" s="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3">
      <c r="A936" s="1"/>
      <c r="B936" s="2"/>
      <c r="C936" s="3"/>
      <c r="D936" s="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3">
      <c r="A937" s="1"/>
      <c r="B937" s="2"/>
      <c r="C937" s="3"/>
      <c r="D937" s="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3">
      <c r="A938" s="1"/>
      <c r="B938" s="2"/>
      <c r="C938" s="3"/>
      <c r="D938" s="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3">
      <c r="A939" s="1"/>
      <c r="B939" s="2"/>
      <c r="C939" s="3"/>
      <c r="D939" s="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3">
      <c r="A940" s="1"/>
      <c r="B940" s="2"/>
      <c r="C940" s="3"/>
      <c r="D940" s="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3">
      <c r="A941" s="1"/>
      <c r="B941" s="2"/>
      <c r="C941" s="3"/>
      <c r="D941" s="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3">
      <c r="A942" s="1"/>
      <c r="B942" s="2"/>
      <c r="C942" s="3"/>
      <c r="D942" s="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3">
      <c r="A943" s="1"/>
      <c r="B943" s="2"/>
      <c r="C943" s="3"/>
      <c r="D943" s="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3">
      <c r="A944" s="1"/>
      <c r="B944" s="2"/>
      <c r="C944" s="3"/>
      <c r="D944" s="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3">
      <c r="A945" s="1"/>
      <c r="B945" s="2"/>
      <c r="C945" s="3"/>
      <c r="D945" s="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3">
      <c r="A946" s="1"/>
      <c r="B946" s="2"/>
      <c r="C946" s="3"/>
      <c r="D946" s="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3">
      <c r="A947" s="1"/>
      <c r="B947" s="2"/>
      <c r="C947" s="3"/>
      <c r="D947" s="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3">
      <c r="A948" s="1"/>
      <c r="B948" s="2"/>
      <c r="C948" s="3"/>
      <c r="D948" s="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3">
      <c r="A949" s="1"/>
      <c r="B949" s="2"/>
      <c r="C949" s="3"/>
      <c r="D949" s="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3">
      <c r="A950" s="1"/>
      <c r="B950" s="2"/>
      <c r="C950" s="3"/>
      <c r="D950" s="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3">
      <c r="A951" s="1"/>
      <c r="B951" s="2"/>
      <c r="C951" s="3"/>
      <c r="D951" s="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3">
      <c r="A952" s="1"/>
      <c r="B952" s="2"/>
      <c r="C952" s="3"/>
      <c r="D952" s="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3">
      <c r="A953" s="1"/>
      <c r="B953" s="2"/>
      <c r="C953" s="3"/>
      <c r="D953" s="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3">
      <c r="A954" s="1"/>
      <c r="B954" s="2"/>
      <c r="C954" s="3"/>
      <c r="D954" s="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3">
      <c r="A955" s="1"/>
      <c r="B955" s="2"/>
      <c r="C955" s="3"/>
      <c r="D955" s="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3">
      <c r="A956" s="1"/>
      <c r="B956" s="2"/>
      <c r="C956" s="3"/>
      <c r="D956" s="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3">
      <c r="A957" s="1"/>
      <c r="B957" s="2"/>
      <c r="C957" s="3"/>
      <c r="D957" s="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3">
      <c r="A958" s="1"/>
      <c r="B958" s="2"/>
      <c r="C958" s="3"/>
      <c r="D958" s="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3">
      <c r="A959" s="1"/>
      <c r="B959" s="2"/>
      <c r="C959" s="3"/>
      <c r="D959" s="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3">
      <c r="A960" s="1"/>
      <c r="B960" s="2"/>
      <c r="C960" s="3"/>
      <c r="D960" s="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3">
      <c r="A961" s="1"/>
      <c r="B961" s="2"/>
      <c r="C961" s="3"/>
      <c r="D961" s="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3">
      <c r="A962" s="1"/>
      <c r="B962" s="2"/>
      <c r="C962" s="3"/>
      <c r="D962" s="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3">
      <c r="A963" s="1"/>
      <c r="B963" s="2"/>
      <c r="C963" s="3"/>
      <c r="D963" s="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3">
      <c r="A964" s="1"/>
      <c r="B964" s="2"/>
      <c r="C964" s="3"/>
      <c r="D964" s="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3">
      <c r="A965" s="1"/>
      <c r="B965" s="2"/>
      <c r="C965" s="3"/>
      <c r="D965" s="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3">
      <c r="A966" s="1"/>
      <c r="B966" s="2"/>
      <c r="C966" s="3"/>
      <c r="D966" s="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3">
      <c r="A967" s="1"/>
      <c r="B967" s="2"/>
      <c r="C967" s="3"/>
      <c r="D967" s="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3">
      <c r="A968" s="1"/>
      <c r="B968" s="2"/>
      <c r="C968" s="3"/>
      <c r="D968" s="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3">
      <c r="A969" s="1"/>
      <c r="B969" s="2"/>
      <c r="C969" s="3"/>
      <c r="D969" s="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3">
      <c r="A970" s="1"/>
      <c r="B970" s="2"/>
      <c r="C970" s="3"/>
      <c r="D970" s="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3">
      <c r="A971" s="1"/>
      <c r="B971" s="2"/>
      <c r="C971" s="3"/>
      <c r="D971" s="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3">
      <c r="A972" s="1"/>
      <c r="B972" s="2"/>
      <c r="C972" s="3"/>
      <c r="D972" s="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3">
      <c r="A973" s="1"/>
      <c r="B973" s="2"/>
      <c r="C973" s="3"/>
      <c r="D973" s="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3">
      <c r="A974" s="1"/>
      <c r="B974" s="2"/>
      <c r="C974" s="3"/>
      <c r="D974" s="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3">
      <c r="A975" s="1"/>
      <c r="B975" s="2"/>
      <c r="C975" s="3"/>
      <c r="D975" s="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3">
      <c r="A976" s="1"/>
      <c r="B976" s="2"/>
      <c r="C976" s="3"/>
      <c r="D976" s="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customHeight="1" x14ac:dyDescent="0.3">
      <c r="A977" s="1"/>
      <c r="B977" s="2"/>
      <c r="C977" s="3"/>
      <c r="D977" s="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customHeight="1" x14ac:dyDescent="0.3">
      <c r="A978" s="1"/>
      <c r="B978" s="2"/>
      <c r="C978" s="3"/>
      <c r="D978" s="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customHeight="1" x14ac:dyDescent="0.3">
      <c r="A979" s="1"/>
      <c r="B979" s="2"/>
      <c r="C979" s="3"/>
      <c r="D979" s="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customHeight="1" x14ac:dyDescent="0.3">
      <c r="A980" s="1"/>
      <c r="B980" s="2"/>
      <c r="C980" s="3"/>
      <c r="D980" s="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customHeight="1" x14ac:dyDescent="0.3">
      <c r="A981" s="1"/>
      <c r="B981" s="2"/>
      <c r="C981" s="3"/>
      <c r="D981" s="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customHeight="1" x14ac:dyDescent="0.3">
      <c r="A982" s="1"/>
      <c r="B982" s="2"/>
      <c r="C982" s="3"/>
      <c r="D982" s="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customHeight="1" x14ac:dyDescent="0.3">
      <c r="A983" s="1"/>
      <c r="B983" s="2"/>
      <c r="C983" s="3"/>
      <c r="D983" s="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customHeight="1" x14ac:dyDescent="0.3">
      <c r="A984" s="1"/>
      <c r="B984" s="2"/>
      <c r="C984" s="3"/>
      <c r="D984" s="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customHeight="1" x14ac:dyDescent="0.3">
      <c r="A985" s="1"/>
      <c r="B985" s="2"/>
      <c r="C985" s="3"/>
      <c r="D985" s="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customHeight="1" x14ac:dyDescent="0.3">
      <c r="A986" s="1"/>
      <c r="B986" s="2"/>
      <c r="C986" s="3"/>
      <c r="D986" s="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 customHeight="1" x14ac:dyDescent="0.3">
      <c r="A987" s="1"/>
      <c r="B987" s="2"/>
      <c r="C987" s="3"/>
      <c r="D987" s="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 customHeight="1" x14ac:dyDescent="0.3">
      <c r="A988" s="1"/>
      <c r="B988" s="2"/>
      <c r="C988" s="3"/>
      <c r="D988" s="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 customHeight="1" x14ac:dyDescent="0.3">
      <c r="A989" s="1"/>
      <c r="B989" s="2"/>
      <c r="C989" s="3"/>
      <c r="D989" s="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 customHeight="1" x14ac:dyDescent="0.3">
      <c r="A990" s="1"/>
      <c r="B990" s="2"/>
      <c r="C990" s="3"/>
      <c r="D990" s="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 customHeight="1" x14ac:dyDescent="0.3">
      <c r="A991" s="1"/>
      <c r="B991" s="2"/>
      <c r="C991" s="3"/>
      <c r="D991" s="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75" customHeight="1" x14ac:dyDescent="0.3">
      <c r="A992" s="1"/>
      <c r="B992" s="2"/>
      <c r="C992" s="3"/>
      <c r="D992" s="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.75" customHeight="1" x14ac:dyDescent="0.3">
      <c r="A993" s="1"/>
      <c r="B993" s="2"/>
      <c r="C993" s="3"/>
      <c r="D993" s="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.75" customHeight="1" x14ac:dyDescent="0.3">
      <c r="A994" s="1"/>
      <c r="B994" s="2"/>
      <c r="C994" s="3"/>
      <c r="D994" s="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.75" customHeight="1" x14ac:dyDescent="0.3">
      <c r="A995" s="1"/>
      <c r="B995" s="2"/>
      <c r="C995" s="3"/>
      <c r="D995" s="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</sheetData>
  <autoFilter ref="A1:E34">
    <sortState ref="A2:E34">
      <sortCondition ref="C1:C34"/>
    </sortState>
  </autoFilter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52"/>
  <sheetViews>
    <sheetView tabSelected="1" topLeftCell="C1" workbookViewId="0">
      <selection activeCell="C2" sqref="C2"/>
    </sheetView>
  </sheetViews>
  <sheetFormatPr defaultColWidth="14.44140625" defaultRowHeight="15" customHeight="1" x14ac:dyDescent="0.25"/>
  <cols>
    <col min="1" max="1" width="19" customWidth="1"/>
    <col min="2" max="2" width="22.6640625" customWidth="1"/>
    <col min="3" max="3" width="19.6640625" customWidth="1"/>
    <col min="4" max="4" width="30.33203125" customWidth="1"/>
    <col min="5" max="5" width="14.109375" style="5" customWidth="1"/>
    <col min="6" max="6" width="12.44140625" style="5" customWidth="1"/>
    <col min="7" max="7" width="30" customWidth="1"/>
    <col min="8" max="8" width="14.6640625" customWidth="1"/>
    <col min="9" max="9" width="41.5546875" customWidth="1"/>
    <col min="10" max="10" width="19.6640625" customWidth="1"/>
    <col min="11" max="12" width="24.5546875" customWidth="1"/>
    <col min="13" max="13" width="48.44140625" customWidth="1"/>
    <col min="14" max="14" width="14.5546875" customWidth="1"/>
    <col min="15" max="15" width="37.6640625" customWidth="1"/>
    <col min="16" max="16" width="15" customWidth="1"/>
    <col min="17" max="17" width="8.6640625" customWidth="1"/>
  </cols>
  <sheetData>
    <row r="1" spans="1:16" s="32" customFormat="1" ht="20.100000000000001" customHeight="1" x14ac:dyDescent="0.25">
      <c r="A1" s="30" t="s">
        <v>47</v>
      </c>
      <c r="B1" s="30" t="s">
        <v>48</v>
      </c>
      <c r="C1" s="30" t="s">
        <v>49</v>
      </c>
      <c r="D1" s="30" t="s">
        <v>50</v>
      </c>
      <c r="E1" s="31" t="s">
        <v>51</v>
      </c>
      <c r="F1" s="31" t="s">
        <v>52</v>
      </c>
      <c r="G1" s="30" t="s">
        <v>53</v>
      </c>
      <c r="H1" s="30" t="s">
        <v>54</v>
      </c>
      <c r="I1" s="30" t="s">
        <v>55</v>
      </c>
      <c r="J1" s="30" t="s">
        <v>56</v>
      </c>
      <c r="K1" s="30" t="s">
        <v>57</v>
      </c>
      <c r="L1" s="30" t="s">
        <v>58</v>
      </c>
      <c r="M1" s="30" t="s">
        <v>59</v>
      </c>
      <c r="N1" s="30" t="s">
        <v>60</v>
      </c>
      <c r="O1" s="30" t="s">
        <v>61</v>
      </c>
      <c r="P1" s="30" t="s">
        <v>62</v>
      </c>
    </row>
    <row r="2" spans="1:16" s="39" customFormat="1" ht="24.9" customHeight="1" x14ac:dyDescent="0.25">
      <c r="A2" s="35" t="s">
        <v>475</v>
      </c>
      <c r="B2" s="35" t="s">
        <v>476</v>
      </c>
      <c r="C2" s="36" t="s">
        <v>477</v>
      </c>
      <c r="D2" s="36" t="s">
        <v>478</v>
      </c>
      <c r="E2" s="37" t="s">
        <v>479</v>
      </c>
      <c r="F2" s="37" t="s">
        <v>81</v>
      </c>
      <c r="G2" s="35" t="s">
        <v>480</v>
      </c>
      <c r="H2" s="35" t="s">
        <v>133</v>
      </c>
      <c r="I2" s="35" t="s">
        <v>160</v>
      </c>
      <c r="J2" s="35" t="s">
        <v>133</v>
      </c>
      <c r="K2" s="35" t="s">
        <v>72</v>
      </c>
      <c r="L2" s="36" t="s">
        <v>73</v>
      </c>
      <c r="M2" s="35" t="s">
        <v>481</v>
      </c>
      <c r="N2" s="36" t="s">
        <v>75</v>
      </c>
      <c r="O2" s="38" t="s">
        <v>38</v>
      </c>
      <c r="P2" s="35" t="s">
        <v>6</v>
      </c>
    </row>
    <row r="3" spans="1:16" s="39" customFormat="1" ht="24.9" customHeight="1" x14ac:dyDescent="0.25">
      <c r="A3" s="35" t="s">
        <v>136</v>
      </c>
      <c r="B3" s="35" t="s">
        <v>137</v>
      </c>
      <c r="C3" s="36" t="s">
        <v>138</v>
      </c>
      <c r="D3" s="36" t="s">
        <v>139</v>
      </c>
      <c r="E3" s="37" t="s">
        <v>140</v>
      </c>
      <c r="F3" s="37" t="s">
        <v>68</v>
      </c>
      <c r="G3" s="35" t="s">
        <v>141</v>
      </c>
      <c r="H3" s="35" t="s">
        <v>142</v>
      </c>
      <c r="I3" s="35" t="s">
        <v>143</v>
      </c>
      <c r="J3" s="35" t="s">
        <v>142</v>
      </c>
      <c r="K3" s="35" t="s">
        <v>90</v>
      </c>
      <c r="L3" s="35" t="s">
        <v>135</v>
      </c>
      <c r="M3" s="35" t="s">
        <v>144</v>
      </c>
      <c r="N3" s="36" t="s">
        <v>9</v>
      </c>
      <c r="O3" s="35" t="s">
        <v>8</v>
      </c>
      <c r="P3" s="35" t="s">
        <v>9</v>
      </c>
    </row>
    <row r="4" spans="1:16" s="39" customFormat="1" ht="24.9" customHeight="1" x14ac:dyDescent="0.25">
      <c r="A4" s="35" t="s">
        <v>146</v>
      </c>
      <c r="B4" s="35" t="s">
        <v>147</v>
      </c>
      <c r="C4" s="36" t="s">
        <v>148</v>
      </c>
      <c r="D4" s="36" t="s">
        <v>149</v>
      </c>
      <c r="E4" s="37" t="s">
        <v>150</v>
      </c>
      <c r="F4" s="37" t="s">
        <v>81</v>
      </c>
      <c r="G4" s="35" t="s">
        <v>151</v>
      </c>
      <c r="H4" s="35" t="s">
        <v>142</v>
      </c>
      <c r="I4" s="35" t="s">
        <v>152</v>
      </c>
      <c r="J4" s="35" t="s">
        <v>142</v>
      </c>
      <c r="K4" s="35" t="s">
        <v>72</v>
      </c>
      <c r="L4" s="35" t="s">
        <v>135</v>
      </c>
      <c r="M4" s="35" t="s">
        <v>153</v>
      </c>
      <c r="N4" s="36" t="s">
        <v>9</v>
      </c>
      <c r="O4" s="35" t="s">
        <v>8</v>
      </c>
      <c r="P4" s="35" t="s">
        <v>9</v>
      </c>
    </row>
    <row r="5" spans="1:16" s="39" customFormat="1" ht="24.9" customHeight="1" x14ac:dyDescent="0.25">
      <c r="A5" s="35" t="s">
        <v>1091</v>
      </c>
      <c r="B5" s="35" t="s">
        <v>1092</v>
      </c>
      <c r="C5" s="35" t="s">
        <v>1093</v>
      </c>
      <c r="D5" s="35" t="s">
        <v>1094</v>
      </c>
      <c r="E5" s="40">
        <v>36893</v>
      </c>
      <c r="F5" s="37" t="s">
        <v>81</v>
      </c>
      <c r="G5" s="35" t="s">
        <v>1095</v>
      </c>
      <c r="H5" s="35" t="s">
        <v>238</v>
      </c>
      <c r="I5" s="35" t="s">
        <v>680</v>
      </c>
      <c r="J5" s="35" t="s">
        <v>70</v>
      </c>
      <c r="K5" s="35" t="s">
        <v>72</v>
      </c>
      <c r="L5" s="36" t="s">
        <v>73</v>
      </c>
      <c r="M5" s="35" t="s">
        <v>1096</v>
      </c>
      <c r="N5" s="36" t="s">
        <v>75</v>
      </c>
      <c r="O5" s="36" t="s">
        <v>44</v>
      </c>
      <c r="P5" s="35" t="s">
        <v>11</v>
      </c>
    </row>
    <row r="6" spans="1:16" s="39" customFormat="1" ht="24.9" customHeight="1" x14ac:dyDescent="0.25">
      <c r="A6" s="35" t="s">
        <v>154</v>
      </c>
      <c r="B6" s="35" t="s">
        <v>155</v>
      </c>
      <c r="C6" s="35" t="s">
        <v>156</v>
      </c>
      <c r="D6" s="35" t="s">
        <v>157</v>
      </c>
      <c r="E6" s="37" t="s">
        <v>158</v>
      </c>
      <c r="F6" s="37" t="s">
        <v>68</v>
      </c>
      <c r="G6" s="35" t="s">
        <v>159</v>
      </c>
      <c r="H6" s="35" t="s">
        <v>145</v>
      </c>
      <c r="I6" s="35" t="s">
        <v>160</v>
      </c>
      <c r="J6" s="35" t="s">
        <v>133</v>
      </c>
      <c r="K6" s="35" t="s">
        <v>72</v>
      </c>
      <c r="L6" s="36" t="s">
        <v>73</v>
      </c>
      <c r="M6" s="35" t="s">
        <v>161</v>
      </c>
      <c r="N6" s="36" t="s">
        <v>75</v>
      </c>
      <c r="O6" s="35" t="s">
        <v>8</v>
      </c>
      <c r="P6" s="35" t="s">
        <v>9</v>
      </c>
    </row>
    <row r="7" spans="1:16" s="39" customFormat="1" ht="24.9" customHeight="1" x14ac:dyDescent="0.25">
      <c r="A7" s="35" t="s">
        <v>1108</v>
      </c>
      <c r="B7" s="35" t="s">
        <v>1109</v>
      </c>
      <c r="C7" s="35" t="s">
        <v>1110</v>
      </c>
      <c r="D7" s="35" t="s">
        <v>1111</v>
      </c>
      <c r="E7" s="37" t="s">
        <v>1112</v>
      </c>
      <c r="F7" s="37" t="s">
        <v>68</v>
      </c>
      <c r="G7" s="35" t="s">
        <v>1113</v>
      </c>
      <c r="H7" s="35" t="s">
        <v>544</v>
      </c>
      <c r="I7" s="35" t="s">
        <v>545</v>
      </c>
      <c r="J7" s="35" t="s">
        <v>544</v>
      </c>
      <c r="K7" s="35" t="s">
        <v>72</v>
      </c>
      <c r="L7" s="35" t="s">
        <v>135</v>
      </c>
      <c r="M7" s="35" t="s">
        <v>1114</v>
      </c>
      <c r="N7" s="36" t="s">
        <v>33</v>
      </c>
      <c r="O7" s="36" t="s">
        <v>45</v>
      </c>
      <c r="P7" s="35" t="s">
        <v>33</v>
      </c>
    </row>
    <row r="8" spans="1:16" s="39" customFormat="1" ht="24.9" customHeight="1" x14ac:dyDescent="0.25">
      <c r="A8" s="35" t="s">
        <v>518</v>
      </c>
      <c r="B8" s="35" t="s">
        <v>519</v>
      </c>
      <c r="C8" s="35" t="s">
        <v>520</v>
      </c>
      <c r="D8" s="35" t="s">
        <v>521</v>
      </c>
      <c r="E8" s="37" t="s">
        <v>522</v>
      </c>
      <c r="F8" s="37" t="s">
        <v>81</v>
      </c>
      <c r="G8" s="35" t="s">
        <v>523</v>
      </c>
      <c r="H8" s="35" t="s">
        <v>70</v>
      </c>
      <c r="I8" s="35" t="s">
        <v>524</v>
      </c>
      <c r="J8" s="35" t="s">
        <v>70</v>
      </c>
      <c r="K8" s="35" t="s">
        <v>72</v>
      </c>
      <c r="L8" s="36" t="s">
        <v>73</v>
      </c>
      <c r="M8" s="35" t="s">
        <v>525</v>
      </c>
      <c r="N8" s="36" t="s">
        <v>6</v>
      </c>
      <c r="O8" s="41" t="s">
        <v>22</v>
      </c>
      <c r="P8" s="35" t="s">
        <v>6</v>
      </c>
    </row>
    <row r="9" spans="1:16" s="39" customFormat="1" ht="24.9" customHeight="1" x14ac:dyDescent="0.25">
      <c r="A9" s="35" t="s">
        <v>377</v>
      </c>
      <c r="B9" s="35" t="s">
        <v>378</v>
      </c>
      <c r="C9" s="35" t="s">
        <v>379</v>
      </c>
      <c r="D9" s="35" t="s">
        <v>380</v>
      </c>
      <c r="E9" s="40">
        <v>30520</v>
      </c>
      <c r="F9" s="37" t="s">
        <v>373</v>
      </c>
      <c r="G9" s="35" t="s">
        <v>381</v>
      </c>
      <c r="H9" s="35" t="s">
        <v>145</v>
      </c>
      <c r="I9" s="42" t="s">
        <v>253</v>
      </c>
      <c r="J9" s="35" t="s">
        <v>145</v>
      </c>
      <c r="K9" s="35" t="s">
        <v>72</v>
      </c>
      <c r="L9" s="35" t="s">
        <v>135</v>
      </c>
      <c r="M9" s="35" t="s">
        <v>254</v>
      </c>
      <c r="N9" s="42" t="s">
        <v>9</v>
      </c>
      <c r="O9" s="35" t="s">
        <v>8</v>
      </c>
      <c r="P9" s="42" t="s">
        <v>9</v>
      </c>
    </row>
    <row r="10" spans="1:16" s="39" customFormat="1" ht="24.9" customHeight="1" x14ac:dyDescent="0.25">
      <c r="A10" s="35" t="s">
        <v>63</v>
      </c>
      <c r="B10" s="35" t="s">
        <v>64</v>
      </c>
      <c r="C10" s="35" t="s">
        <v>65</v>
      </c>
      <c r="D10" s="35" t="s">
        <v>66</v>
      </c>
      <c r="E10" s="37" t="s">
        <v>67</v>
      </c>
      <c r="F10" s="37" t="s">
        <v>68</v>
      </c>
      <c r="G10" s="35" t="s">
        <v>69</v>
      </c>
      <c r="H10" s="35" t="s">
        <v>70</v>
      </c>
      <c r="I10" s="35" t="s">
        <v>71</v>
      </c>
      <c r="J10" s="35" t="s">
        <v>70</v>
      </c>
      <c r="K10" s="35" t="s">
        <v>72</v>
      </c>
      <c r="L10" s="36" t="s">
        <v>73</v>
      </c>
      <c r="M10" s="35" t="s">
        <v>74</v>
      </c>
      <c r="N10" s="36" t="s">
        <v>75</v>
      </c>
      <c r="O10" s="41" t="s">
        <v>5</v>
      </c>
      <c r="P10" s="35" t="s">
        <v>6</v>
      </c>
    </row>
    <row r="11" spans="1:16" s="39" customFormat="1" ht="27" customHeight="1" x14ac:dyDescent="0.25">
      <c r="A11" s="35" t="s">
        <v>162</v>
      </c>
      <c r="B11" s="35" t="s">
        <v>163</v>
      </c>
      <c r="C11" s="35" t="s">
        <v>164</v>
      </c>
      <c r="D11" s="35" t="s">
        <v>1184</v>
      </c>
      <c r="E11" s="37" t="s">
        <v>165</v>
      </c>
      <c r="F11" s="37" t="s">
        <v>81</v>
      </c>
      <c r="G11" s="35" t="s">
        <v>166</v>
      </c>
      <c r="H11" s="35" t="s">
        <v>167</v>
      </c>
      <c r="I11" s="35" t="s">
        <v>168</v>
      </c>
      <c r="J11" s="35" t="s">
        <v>142</v>
      </c>
      <c r="K11" s="35" t="s">
        <v>72</v>
      </c>
      <c r="L11" s="36" t="s">
        <v>73</v>
      </c>
      <c r="M11" s="35" t="s">
        <v>169</v>
      </c>
      <c r="N11" s="36" t="s">
        <v>9</v>
      </c>
      <c r="O11" s="41" t="s">
        <v>8</v>
      </c>
      <c r="P11" s="35" t="s">
        <v>9</v>
      </c>
    </row>
    <row r="12" spans="1:16" s="39" customFormat="1" ht="24.9" customHeight="1" x14ac:dyDescent="0.25">
      <c r="A12" s="35" t="s">
        <v>509</v>
      </c>
      <c r="B12" s="35" t="s">
        <v>510</v>
      </c>
      <c r="C12" s="35" t="s">
        <v>511</v>
      </c>
      <c r="D12" s="35" t="s">
        <v>512</v>
      </c>
      <c r="E12" s="37" t="s">
        <v>513</v>
      </c>
      <c r="F12" s="37" t="s">
        <v>81</v>
      </c>
      <c r="G12" s="35" t="s">
        <v>514</v>
      </c>
      <c r="H12" s="35" t="s">
        <v>515</v>
      </c>
      <c r="I12" s="35" t="s">
        <v>516</v>
      </c>
      <c r="J12" s="35" t="s">
        <v>318</v>
      </c>
      <c r="K12" s="35" t="s">
        <v>90</v>
      </c>
      <c r="L12" s="36" t="s">
        <v>73</v>
      </c>
      <c r="M12" s="35" t="s">
        <v>517</v>
      </c>
      <c r="N12" s="36" t="s">
        <v>6</v>
      </c>
      <c r="O12" s="41" t="s">
        <v>22</v>
      </c>
      <c r="P12" s="35" t="s">
        <v>6</v>
      </c>
    </row>
    <row r="13" spans="1:16" s="39" customFormat="1" ht="24.9" customHeight="1" x14ac:dyDescent="0.25">
      <c r="A13" s="35" t="s">
        <v>170</v>
      </c>
      <c r="B13" s="35" t="s">
        <v>171</v>
      </c>
      <c r="C13" s="35" t="s">
        <v>172</v>
      </c>
      <c r="D13" s="35" t="s">
        <v>173</v>
      </c>
      <c r="E13" s="37" t="s">
        <v>174</v>
      </c>
      <c r="F13" s="37" t="s">
        <v>81</v>
      </c>
      <c r="G13" s="35" t="s">
        <v>175</v>
      </c>
      <c r="H13" s="35" t="s">
        <v>142</v>
      </c>
      <c r="I13" s="35" t="s">
        <v>168</v>
      </c>
      <c r="J13" s="35" t="s">
        <v>142</v>
      </c>
      <c r="K13" s="35" t="s">
        <v>72</v>
      </c>
      <c r="L13" s="36" t="s">
        <v>73</v>
      </c>
      <c r="M13" s="35" t="s">
        <v>169</v>
      </c>
      <c r="N13" s="36" t="s">
        <v>9</v>
      </c>
      <c r="O13" s="41" t="s">
        <v>8</v>
      </c>
      <c r="P13" s="35" t="s">
        <v>9</v>
      </c>
    </row>
    <row r="14" spans="1:16" s="39" customFormat="1" ht="24.9" customHeight="1" x14ac:dyDescent="0.25">
      <c r="A14" s="35" t="s">
        <v>1034</v>
      </c>
      <c r="B14" s="35" t="s">
        <v>1035</v>
      </c>
      <c r="C14" s="35" t="s">
        <v>1036</v>
      </c>
      <c r="D14" s="35" t="s">
        <v>1037</v>
      </c>
      <c r="E14" s="43" t="s">
        <v>1038</v>
      </c>
      <c r="F14" s="37" t="s">
        <v>68</v>
      </c>
      <c r="G14" s="36" t="s">
        <v>1039</v>
      </c>
      <c r="H14" s="36" t="s">
        <v>133</v>
      </c>
      <c r="I14" s="36" t="s">
        <v>562</v>
      </c>
      <c r="J14" s="36" t="s">
        <v>213</v>
      </c>
      <c r="K14" s="35" t="s">
        <v>72</v>
      </c>
      <c r="L14" s="36" t="s">
        <v>73</v>
      </c>
      <c r="M14" s="42" t="s">
        <v>1040</v>
      </c>
      <c r="N14" s="35" t="s">
        <v>75</v>
      </c>
      <c r="O14" s="35" t="s">
        <v>1165</v>
      </c>
      <c r="P14" s="35" t="s">
        <v>13</v>
      </c>
    </row>
    <row r="15" spans="1:16" s="39" customFormat="1" ht="24.9" customHeight="1" x14ac:dyDescent="0.25">
      <c r="A15" s="35" t="s">
        <v>641</v>
      </c>
      <c r="B15" s="35" t="s">
        <v>642</v>
      </c>
      <c r="C15" s="35" t="s">
        <v>643</v>
      </c>
      <c r="D15" s="35" t="s">
        <v>644</v>
      </c>
      <c r="E15" s="37" t="s">
        <v>645</v>
      </c>
      <c r="F15" s="37" t="s">
        <v>81</v>
      </c>
      <c r="G15" s="35" t="s">
        <v>646</v>
      </c>
      <c r="H15" s="35" t="s">
        <v>133</v>
      </c>
      <c r="I15" s="35" t="s">
        <v>549</v>
      </c>
      <c r="J15" s="35" t="s">
        <v>133</v>
      </c>
      <c r="K15" s="35" t="s">
        <v>72</v>
      </c>
      <c r="L15" s="36" t="s">
        <v>73</v>
      </c>
      <c r="M15" s="35" t="s">
        <v>647</v>
      </c>
      <c r="N15" s="36" t="s">
        <v>75</v>
      </c>
      <c r="O15" s="41" t="s">
        <v>31</v>
      </c>
      <c r="P15" s="35" t="s">
        <v>11</v>
      </c>
    </row>
    <row r="16" spans="1:16" s="39" customFormat="1" ht="24.9" customHeight="1" x14ac:dyDescent="0.25">
      <c r="A16" s="35" t="s">
        <v>648</v>
      </c>
      <c r="B16" s="35" t="s">
        <v>649</v>
      </c>
      <c r="C16" s="35" t="s">
        <v>650</v>
      </c>
      <c r="D16" s="35" t="s">
        <v>651</v>
      </c>
      <c r="E16" s="37" t="s">
        <v>652</v>
      </c>
      <c r="F16" s="37" t="s">
        <v>68</v>
      </c>
      <c r="G16" s="35" t="s">
        <v>653</v>
      </c>
      <c r="H16" s="35" t="s">
        <v>133</v>
      </c>
      <c r="I16" s="35" t="s">
        <v>549</v>
      </c>
      <c r="J16" s="35" t="s">
        <v>133</v>
      </c>
      <c r="K16" s="35" t="s">
        <v>72</v>
      </c>
      <c r="L16" s="36" t="s">
        <v>73</v>
      </c>
      <c r="M16" s="35" t="s">
        <v>647</v>
      </c>
      <c r="N16" s="36" t="s">
        <v>75</v>
      </c>
      <c r="O16" s="41" t="s">
        <v>31</v>
      </c>
      <c r="P16" s="35" t="s">
        <v>11</v>
      </c>
    </row>
    <row r="17" spans="1:16" s="39" customFormat="1" ht="24.9" customHeight="1" x14ac:dyDescent="0.25">
      <c r="A17" s="35" t="s">
        <v>76</v>
      </c>
      <c r="B17" s="35" t="s">
        <v>77</v>
      </c>
      <c r="C17" s="35" t="s">
        <v>78</v>
      </c>
      <c r="D17" s="35" t="s">
        <v>79</v>
      </c>
      <c r="E17" s="37" t="s">
        <v>80</v>
      </c>
      <c r="F17" s="37" t="s">
        <v>81</v>
      </c>
      <c r="G17" s="35" t="s">
        <v>82</v>
      </c>
      <c r="H17" s="35" t="s">
        <v>70</v>
      </c>
      <c r="I17" s="35" t="s">
        <v>71</v>
      </c>
      <c r="J17" s="35" t="s">
        <v>70</v>
      </c>
      <c r="K17" s="35" t="s">
        <v>72</v>
      </c>
      <c r="L17" s="36" t="s">
        <v>73</v>
      </c>
      <c r="M17" s="35" t="s">
        <v>74</v>
      </c>
      <c r="N17" s="36" t="s">
        <v>75</v>
      </c>
      <c r="O17" s="41" t="s">
        <v>5</v>
      </c>
      <c r="P17" s="35" t="s">
        <v>6</v>
      </c>
    </row>
    <row r="18" spans="1:16" s="39" customFormat="1" ht="24.9" customHeight="1" x14ac:dyDescent="0.25">
      <c r="A18" s="35" t="s">
        <v>754</v>
      </c>
      <c r="B18" s="35" t="s">
        <v>755</v>
      </c>
      <c r="C18" s="35" t="s">
        <v>756</v>
      </c>
      <c r="D18" s="35" t="s">
        <v>757</v>
      </c>
      <c r="E18" s="37" t="s">
        <v>758</v>
      </c>
      <c r="F18" s="37" t="s">
        <v>81</v>
      </c>
      <c r="G18" s="35" t="s">
        <v>759</v>
      </c>
      <c r="H18" s="35" t="s">
        <v>238</v>
      </c>
      <c r="I18" s="35" t="s">
        <v>760</v>
      </c>
      <c r="J18" s="35" t="s">
        <v>396</v>
      </c>
      <c r="K18" s="35" t="s">
        <v>90</v>
      </c>
      <c r="L18" s="36" t="s">
        <v>73</v>
      </c>
      <c r="M18" s="35" t="s">
        <v>761</v>
      </c>
      <c r="N18" s="36" t="s">
        <v>75</v>
      </c>
      <c r="O18" s="41" t="s">
        <v>1164</v>
      </c>
      <c r="P18" s="35" t="s">
        <v>33</v>
      </c>
    </row>
    <row r="19" spans="1:16" s="39" customFormat="1" ht="24.9" customHeight="1" x14ac:dyDescent="0.25">
      <c r="A19" s="35" t="s">
        <v>177</v>
      </c>
      <c r="B19" s="35" t="s">
        <v>178</v>
      </c>
      <c r="C19" s="35" t="s">
        <v>1185</v>
      </c>
      <c r="D19" s="35" t="s">
        <v>179</v>
      </c>
      <c r="E19" s="37" t="s">
        <v>180</v>
      </c>
      <c r="F19" s="37" t="s">
        <v>68</v>
      </c>
      <c r="G19" s="35" t="s">
        <v>181</v>
      </c>
      <c r="H19" s="35" t="s">
        <v>142</v>
      </c>
      <c r="I19" s="35" t="s">
        <v>168</v>
      </c>
      <c r="J19" s="35" t="s">
        <v>142</v>
      </c>
      <c r="K19" s="35" t="s">
        <v>72</v>
      </c>
      <c r="L19" s="36" t="s">
        <v>73</v>
      </c>
      <c r="M19" s="35" t="s">
        <v>144</v>
      </c>
      <c r="N19" s="35" t="s">
        <v>9</v>
      </c>
      <c r="O19" s="41" t="s">
        <v>8</v>
      </c>
      <c r="P19" s="35" t="s">
        <v>9</v>
      </c>
    </row>
    <row r="20" spans="1:16" s="39" customFormat="1" ht="24.9" customHeight="1" x14ac:dyDescent="0.25">
      <c r="A20" s="35" t="s">
        <v>526</v>
      </c>
      <c r="B20" s="35" t="s">
        <v>527</v>
      </c>
      <c r="C20" s="35" t="s">
        <v>528</v>
      </c>
      <c r="D20" s="35" t="s">
        <v>529</v>
      </c>
      <c r="E20" s="37" t="s">
        <v>530</v>
      </c>
      <c r="F20" s="37" t="s">
        <v>81</v>
      </c>
      <c r="G20" s="35" t="s">
        <v>531</v>
      </c>
      <c r="H20" s="35" t="s">
        <v>70</v>
      </c>
      <c r="I20" s="35" t="s">
        <v>524</v>
      </c>
      <c r="J20" s="35" t="s">
        <v>70</v>
      </c>
      <c r="K20" s="35" t="s">
        <v>72</v>
      </c>
      <c r="L20" s="36" t="s">
        <v>73</v>
      </c>
      <c r="M20" s="35" t="s">
        <v>525</v>
      </c>
      <c r="N20" s="36" t="s">
        <v>6</v>
      </c>
      <c r="O20" s="41" t="s">
        <v>22</v>
      </c>
      <c r="P20" s="35" t="s">
        <v>6</v>
      </c>
    </row>
    <row r="21" spans="1:16" s="39" customFormat="1" ht="24.9" customHeight="1" x14ac:dyDescent="0.25">
      <c r="A21" s="35" t="s">
        <v>813</v>
      </c>
      <c r="B21" s="35" t="s">
        <v>814</v>
      </c>
      <c r="C21" s="35" t="s">
        <v>815</v>
      </c>
      <c r="D21" s="35" t="s">
        <v>816</v>
      </c>
      <c r="E21" s="37" t="s">
        <v>817</v>
      </c>
      <c r="F21" s="37" t="s">
        <v>81</v>
      </c>
      <c r="G21" s="35" t="s">
        <v>818</v>
      </c>
      <c r="H21" s="35" t="s">
        <v>176</v>
      </c>
      <c r="I21" s="35" t="s">
        <v>819</v>
      </c>
      <c r="J21" s="35" t="s">
        <v>176</v>
      </c>
      <c r="K21" s="35" t="s">
        <v>72</v>
      </c>
      <c r="L21" s="36" t="s">
        <v>73</v>
      </c>
      <c r="M21" s="35" t="s">
        <v>820</v>
      </c>
      <c r="N21" s="36" t="s">
        <v>75</v>
      </c>
      <c r="O21" s="41" t="s">
        <v>35</v>
      </c>
      <c r="P21" s="35" t="s">
        <v>29</v>
      </c>
    </row>
    <row r="22" spans="1:16" s="39" customFormat="1" ht="24.9" customHeight="1" x14ac:dyDescent="0.25">
      <c r="A22" s="35" t="s">
        <v>382</v>
      </c>
      <c r="B22" s="35" t="s">
        <v>383</v>
      </c>
      <c r="C22" s="35" t="s">
        <v>384</v>
      </c>
      <c r="D22" s="35" t="s">
        <v>385</v>
      </c>
      <c r="E22" s="40">
        <v>35855</v>
      </c>
      <c r="F22" s="37" t="s">
        <v>386</v>
      </c>
      <c r="G22" s="35" t="s">
        <v>387</v>
      </c>
      <c r="H22" s="35" t="s">
        <v>388</v>
      </c>
      <c r="I22" s="35" t="s">
        <v>389</v>
      </c>
      <c r="J22" s="35" t="s">
        <v>388</v>
      </c>
      <c r="K22" s="35" t="s">
        <v>72</v>
      </c>
      <c r="L22" s="36" t="s">
        <v>73</v>
      </c>
      <c r="M22" s="35" t="s">
        <v>390</v>
      </c>
      <c r="N22" s="35" t="s">
        <v>75</v>
      </c>
      <c r="O22" s="41" t="s">
        <v>8</v>
      </c>
      <c r="P22" s="35" t="s">
        <v>9</v>
      </c>
    </row>
    <row r="23" spans="1:16" s="39" customFormat="1" ht="24.9" customHeight="1" x14ac:dyDescent="0.25">
      <c r="A23" s="35" t="s">
        <v>1115</v>
      </c>
      <c r="B23" s="35" t="s">
        <v>1116</v>
      </c>
      <c r="C23" s="36" t="s">
        <v>1117</v>
      </c>
      <c r="D23" s="36" t="s">
        <v>1118</v>
      </c>
      <c r="E23" s="37" t="s">
        <v>1119</v>
      </c>
      <c r="F23" s="37" t="s">
        <v>68</v>
      </c>
      <c r="G23" s="35" t="s">
        <v>1120</v>
      </c>
      <c r="H23" s="35" t="s">
        <v>751</v>
      </c>
      <c r="I23" s="35" t="s">
        <v>1121</v>
      </c>
      <c r="J23" s="35" t="s">
        <v>751</v>
      </c>
      <c r="K23" s="35" t="s">
        <v>72</v>
      </c>
      <c r="L23" s="35" t="s">
        <v>135</v>
      </c>
      <c r="M23" s="35" t="s">
        <v>1122</v>
      </c>
      <c r="N23" s="36" t="s">
        <v>75</v>
      </c>
      <c r="O23" s="36" t="s">
        <v>45</v>
      </c>
      <c r="P23" s="35" t="s">
        <v>33</v>
      </c>
    </row>
    <row r="24" spans="1:16" s="39" customFormat="1" ht="24.9" customHeight="1" x14ac:dyDescent="0.25">
      <c r="A24" s="36" t="s">
        <v>762</v>
      </c>
      <c r="B24" s="36" t="s">
        <v>763</v>
      </c>
      <c r="C24" s="36" t="s">
        <v>764</v>
      </c>
      <c r="D24" s="36" t="s">
        <v>765</v>
      </c>
      <c r="E24" s="37" t="s">
        <v>766</v>
      </c>
      <c r="F24" s="37" t="s">
        <v>81</v>
      </c>
      <c r="G24" s="35" t="s">
        <v>767</v>
      </c>
      <c r="H24" s="35" t="s">
        <v>142</v>
      </c>
      <c r="I24" s="35" t="s">
        <v>168</v>
      </c>
      <c r="J24" s="35" t="s">
        <v>142</v>
      </c>
      <c r="K24" s="35" t="s">
        <v>72</v>
      </c>
      <c r="L24" s="36" t="s">
        <v>73</v>
      </c>
      <c r="M24" s="35" t="s">
        <v>768</v>
      </c>
      <c r="N24" s="36" t="s">
        <v>33</v>
      </c>
      <c r="O24" s="41" t="s">
        <v>1164</v>
      </c>
      <c r="P24" s="35" t="s">
        <v>33</v>
      </c>
    </row>
    <row r="25" spans="1:16" s="39" customFormat="1" ht="24.9" customHeight="1" x14ac:dyDescent="0.25">
      <c r="A25" s="35" t="s">
        <v>182</v>
      </c>
      <c r="B25" s="35" t="s">
        <v>183</v>
      </c>
      <c r="C25" s="35" t="s">
        <v>184</v>
      </c>
      <c r="D25" s="35" t="s">
        <v>185</v>
      </c>
      <c r="E25" s="37" t="s">
        <v>186</v>
      </c>
      <c r="F25" s="37" t="s">
        <v>81</v>
      </c>
      <c r="G25" s="35" t="s">
        <v>187</v>
      </c>
      <c r="H25" s="35" t="s">
        <v>145</v>
      </c>
      <c r="I25" s="35" t="s">
        <v>188</v>
      </c>
      <c r="J25" s="35" t="s">
        <v>145</v>
      </c>
      <c r="K25" s="35" t="s">
        <v>72</v>
      </c>
      <c r="L25" s="36" t="s">
        <v>73</v>
      </c>
      <c r="M25" s="35" t="s">
        <v>189</v>
      </c>
      <c r="N25" s="36" t="s">
        <v>9</v>
      </c>
      <c r="O25" s="44" t="s">
        <v>8</v>
      </c>
      <c r="P25" s="35" t="s">
        <v>9</v>
      </c>
    </row>
    <row r="26" spans="1:16" s="39" customFormat="1" ht="24.9" customHeight="1" x14ac:dyDescent="0.25">
      <c r="A26" s="35" t="s">
        <v>856</v>
      </c>
      <c r="B26" s="35" t="s">
        <v>857</v>
      </c>
      <c r="C26" s="36" t="s">
        <v>858</v>
      </c>
      <c r="D26" s="36" t="s">
        <v>859</v>
      </c>
      <c r="E26" s="37" t="s">
        <v>860</v>
      </c>
      <c r="F26" s="37" t="s">
        <v>81</v>
      </c>
      <c r="G26" s="35" t="s">
        <v>861</v>
      </c>
      <c r="H26" s="35" t="s">
        <v>133</v>
      </c>
      <c r="I26" s="35" t="s">
        <v>811</v>
      </c>
      <c r="J26" s="35" t="s">
        <v>133</v>
      </c>
      <c r="K26" s="35" t="s">
        <v>72</v>
      </c>
      <c r="L26" s="36" t="s">
        <v>73</v>
      </c>
      <c r="M26" s="35" t="s">
        <v>862</v>
      </c>
      <c r="N26" s="36" t="s">
        <v>75</v>
      </c>
      <c r="O26" s="41" t="s">
        <v>38</v>
      </c>
      <c r="P26" s="35" t="s">
        <v>6</v>
      </c>
    </row>
    <row r="27" spans="1:16" s="39" customFormat="1" ht="24.9" customHeight="1" x14ac:dyDescent="0.25">
      <c r="A27" s="35" t="s">
        <v>492</v>
      </c>
      <c r="B27" s="35" t="s">
        <v>493</v>
      </c>
      <c r="C27" s="36" t="s">
        <v>494</v>
      </c>
      <c r="D27" s="36" t="s">
        <v>495</v>
      </c>
      <c r="E27" s="37" t="s">
        <v>496</v>
      </c>
      <c r="F27" s="37" t="s">
        <v>81</v>
      </c>
      <c r="G27" s="35" t="s">
        <v>497</v>
      </c>
      <c r="H27" s="35" t="s">
        <v>133</v>
      </c>
      <c r="I27" s="35" t="s">
        <v>134</v>
      </c>
      <c r="J27" s="35" t="s">
        <v>133</v>
      </c>
      <c r="K27" s="35" t="s">
        <v>72</v>
      </c>
      <c r="L27" s="36" t="s">
        <v>73</v>
      </c>
      <c r="M27" s="35" t="s">
        <v>498</v>
      </c>
      <c r="N27" s="36" t="s">
        <v>6</v>
      </c>
      <c r="O27" s="38" t="s">
        <v>38</v>
      </c>
      <c r="P27" s="35" t="s">
        <v>6</v>
      </c>
    </row>
    <row r="28" spans="1:16" s="39" customFormat="1" ht="24.9" customHeight="1" x14ac:dyDescent="0.25">
      <c r="A28" s="35" t="s">
        <v>437</v>
      </c>
      <c r="B28" s="35" t="s">
        <v>438</v>
      </c>
      <c r="C28" s="36" t="s">
        <v>439</v>
      </c>
      <c r="D28" s="36" t="s">
        <v>440</v>
      </c>
      <c r="E28" s="37" t="s">
        <v>441</v>
      </c>
      <c r="F28" s="37" t="s">
        <v>68</v>
      </c>
      <c r="G28" s="35" t="s">
        <v>442</v>
      </c>
      <c r="H28" s="35" t="s">
        <v>133</v>
      </c>
      <c r="I28" s="35" t="s">
        <v>443</v>
      </c>
      <c r="J28" s="35" t="s">
        <v>133</v>
      </c>
      <c r="K28" s="35" t="s">
        <v>72</v>
      </c>
      <c r="L28" s="35" t="s">
        <v>135</v>
      </c>
      <c r="M28" s="35" t="s">
        <v>203</v>
      </c>
      <c r="N28" s="36" t="s">
        <v>19</v>
      </c>
      <c r="O28" s="41" t="s">
        <v>18</v>
      </c>
      <c r="P28" s="35" t="s">
        <v>19</v>
      </c>
    </row>
    <row r="29" spans="1:16" s="39" customFormat="1" ht="24.9" customHeight="1" x14ac:dyDescent="0.25">
      <c r="A29" s="35" t="s">
        <v>1084</v>
      </c>
      <c r="B29" s="35" t="s">
        <v>1085</v>
      </c>
      <c r="C29" s="36" t="s">
        <v>1086</v>
      </c>
      <c r="D29" s="36" t="s">
        <v>1087</v>
      </c>
      <c r="E29" s="37" t="s">
        <v>1088</v>
      </c>
      <c r="F29" s="37" t="s">
        <v>81</v>
      </c>
      <c r="G29" s="35" t="s">
        <v>1089</v>
      </c>
      <c r="H29" s="35" t="s">
        <v>70</v>
      </c>
      <c r="I29" s="35" t="s">
        <v>680</v>
      </c>
      <c r="J29" s="35" t="s">
        <v>70</v>
      </c>
      <c r="K29" s="35" t="s">
        <v>72</v>
      </c>
      <c r="L29" s="36" t="s">
        <v>73</v>
      </c>
      <c r="M29" s="35" t="s">
        <v>1090</v>
      </c>
      <c r="N29" s="36" t="s">
        <v>75</v>
      </c>
      <c r="O29" s="36" t="s">
        <v>44</v>
      </c>
      <c r="P29" s="35" t="s">
        <v>11</v>
      </c>
    </row>
    <row r="30" spans="1:16" s="39" customFormat="1" ht="24.9" customHeight="1" x14ac:dyDescent="0.25">
      <c r="A30" s="35" t="s">
        <v>709</v>
      </c>
      <c r="B30" s="35" t="s">
        <v>710</v>
      </c>
      <c r="C30" s="36" t="s">
        <v>711</v>
      </c>
      <c r="D30" s="36" t="s">
        <v>712</v>
      </c>
      <c r="E30" s="37" t="s">
        <v>713</v>
      </c>
      <c r="F30" s="37" t="s">
        <v>68</v>
      </c>
      <c r="G30" s="35" t="s">
        <v>714</v>
      </c>
      <c r="H30" s="35" t="s">
        <v>98</v>
      </c>
      <c r="I30" s="35" t="s">
        <v>707</v>
      </c>
      <c r="J30" s="35" t="s">
        <v>318</v>
      </c>
      <c r="K30" s="35" t="s">
        <v>90</v>
      </c>
      <c r="L30" s="36" t="s">
        <v>73</v>
      </c>
      <c r="M30" s="35" t="s">
        <v>715</v>
      </c>
      <c r="N30" s="36" t="s">
        <v>75</v>
      </c>
      <c r="O30" s="41" t="s">
        <v>40</v>
      </c>
      <c r="P30" s="35" t="s">
        <v>11</v>
      </c>
    </row>
    <row r="31" spans="1:16" s="39" customFormat="1" ht="24.9" customHeight="1" x14ac:dyDescent="0.25">
      <c r="A31" s="35" t="s">
        <v>422</v>
      </c>
      <c r="B31" s="35" t="s">
        <v>423</v>
      </c>
      <c r="C31" s="36" t="s">
        <v>424</v>
      </c>
      <c r="D31" s="36" t="s">
        <v>425</v>
      </c>
      <c r="E31" s="37" t="s">
        <v>426</v>
      </c>
      <c r="F31" s="37" t="s">
        <v>81</v>
      </c>
      <c r="G31" s="35" t="s">
        <v>427</v>
      </c>
      <c r="H31" s="35" t="s">
        <v>428</v>
      </c>
      <c r="I31" s="35" t="s">
        <v>429</v>
      </c>
      <c r="J31" s="35" t="s">
        <v>428</v>
      </c>
      <c r="K31" s="35" t="s">
        <v>72</v>
      </c>
      <c r="L31" s="36" t="s">
        <v>73</v>
      </c>
      <c r="M31" s="35" t="s">
        <v>430</v>
      </c>
      <c r="N31" s="36" t="s">
        <v>75</v>
      </c>
      <c r="O31" s="41" t="s">
        <v>16</v>
      </c>
      <c r="P31" s="35" t="s">
        <v>17</v>
      </c>
    </row>
    <row r="32" spans="1:16" s="39" customFormat="1" ht="24.9" customHeight="1" x14ac:dyDescent="0.25">
      <c r="A32" s="35" t="s">
        <v>92</v>
      </c>
      <c r="B32" s="35" t="s">
        <v>93</v>
      </c>
      <c r="C32" s="36" t="s">
        <v>94</v>
      </c>
      <c r="D32" s="42" t="s">
        <v>95</v>
      </c>
      <c r="E32" s="37" t="s">
        <v>96</v>
      </c>
      <c r="F32" s="37" t="s">
        <v>81</v>
      </c>
      <c r="G32" s="35" t="s">
        <v>97</v>
      </c>
      <c r="H32" s="35" t="s">
        <v>98</v>
      </c>
      <c r="I32" s="35" t="s">
        <v>99</v>
      </c>
      <c r="J32" s="35" t="s">
        <v>98</v>
      </c>
      <c r="K32" s="35" t="s">
        <v>72</v>
      </c>
      <c r="L32" s="36" t="s">
        <v>73</v>
      </c>
      <c r="M32" s="35" t="s">
        <v>100</v>
      </c>
      <c r="N32" s="36" t="s">
        <v>75</v>
      </c>
      <c r="O32" s="35" t="s">
        <v>1189</v>
      </c>
      <c r="P32" s="35" t="s">
        <v>6</v>
      </c>
    </row>
    <row r="33" spans="1:16" s="39" customFormat="1" ht="24.9" customHeight="1" x14ac:dyDescent="0.25">
      <c r="A33" s="35" t="s">
        <v>1123</v>
      </c>
      <c r="B33" s="35" t="s">
        <v>1124</v>
      </c>
      <c r="C33" s="36" t="s">
        <v>1125</v>
      </c>
      <c r="D33" s="36" t="s">
        <v>1126</v>
      </c>
      <c r="E33" s="37" t="s">
        <v>1127</v>
      </c>
      <c r="F33" s="37" t="s">
        <v>81</v>
      </c>
      <c r="G33" s="35" t="s">
        <v>1128</v>
      </c>
      <c r="H33" s="35" t="s">
        <v>133</v>
      </c>
      <c r="I33" s="35" t="s">
        <v>1129</v>
      </c>
      <c r="J33" s="35" t="s">
        <v>240</v>
      </c>
      <c r="K33" s="35" t="s">
        <v>72</v>
      </c>
      <c r="L33" s="35" t="s">
        <v>135</v>
      </c>
      <c r="M33" s="35" t="s">
        <v>1130</v>
      </c>
      <c r="N33" s="36" t="s">
        <v>75</v>
      </c>
      <c r="O33" s="36" t="s">
        <v>45</v>
      </c>
      <c r="P33" s="35" t="s">
        <v>33</v>
      </c>
    </row>
    <row r="34" spans="1:16" s="39" customFormat="1" ht="24.9" customHeight="1" x14ac:dyDescent="0.25">
      <c r="A34" s="35" t="s">
        <v>578</v>
      </c>
      <c r="B34" s="35" t="s">
        <v>579</v>
      </c>
      <c r="C34" s="36" t="s">
        <v>580</v>
      </c>
      <c r="D34" s="36" t="s">
        <v>581</v>
      </c>
      <c r="E34" s="37" t="s">
        <v>582</v>
      </c>
      <c r="F34" s="37" t="s">
        <v>81</v>
      </c>
      <c r="G34" s="35" t="s">
        <v>583</v>
      </c>
      <c r="H34" s="35" t="s">
        <v>255</v>
      </c>
      <c r="I34" s="35" t="s">
        <v>584</v>
      </c>
      <c r="J34" s="35" t="s">
        <v>255</v>
      </c>
      <c r="K34" s="35" t="s">
        <v>72</v>
      </c>
      <c r="L34" s="36" t="s">
        <v>73</v>
      </c>
      <c r="M34" s="35" t="s">
        <v>585</v>
      </c>
      <c r="N34" s="36" t="s">
        <v>24</v>
      </c>
      <c r="O34" s="41" t="s">
        <v>23</v>
      </c>
      <c r="P34" s="35" t="s">
        <v>24</v>
      </c>
    </row>
    <row r="35" spans="1:16" s="39" customFormat="1" ht="24.9" customHeight="1" x14ac:dyDescent="0.25">
      <c r="A35" s="35" t="s">
        <v>190</v>
      </c>
      <c r="B35" s="35" t="s">
        <v>191</v>
      </c>
      <c r="C35" s="36" t="s">
        <v>192</v>
      </c>
      <c r="D35" s="36" t="s">
        <v>193</v>
      </c>
      <c r="E35" s="37" t="s">
        <v>194</v>
      </c>
      <c r="F35" s="37" t="s">
        <v>68</v>
      </c>
      <c r="G35" s="35" t="s">
        <v>195</v>
      </c>
      <c r="H35" s="35" t="s">
        <v>142</v>
      </c>
      <c r="I35" s="35" t="s">
        <v>168</v>
      </c>
      <c r="J35" s="35" t="s">
        <v>142</v>
      </c>
      <c r="K35" s="35" t="s">
        <v>72</v>
      </c>
      <c r="L35" s="35" t="s">
        <v>135</v>
      </c>
      <c r="M35" s="35" t="s">
        <v>196</v>
      </c>
      <c r="N35" s="36" t="s">
        <v>9</v>
      </c>
      <c r="O35" s="41" t="s">
        <v>8</v>
      </c>
      <c r="P35" s="35" t="s">
        <v>9</v>
      </c>
    </row>
    <row r="36" spans="1:16" s="39" customFormat="1" ht="24.9" customHeight="1" x14ac:dyDescent="0.25">
      <c r="A36" s="35" t="s">
        <v>197</v>
      </c>
      <c r="B36" s="35" t="s">
        <v>198</v>
      </c>
      <c r="C36" s="36" t="s">
        <v>199</v>
      </c>
      <c r="D36" s="36" t="s">
        <v>200</v>
      </c>
      <c r="E36" s="37" t="s">
        <v>201</v>
      </c>
      <c r="F36" s="37" t="s">
        <v>81</v>
      </c>
      <c r="G36" s="35" t="s">
        <v>202</v>
      </c>
      <c r="H36" s="35" t="s">
        <v>133</v>
      </c>
      <c r="I36" s="35" t="s">
        <v>134</v>
      </c>
      <c r="J36" s="35" t="s">
        <v>133</v>
      </c>
      <c r="K36" s="35" t="s">
        <v>72</v>
      </c>
      <c r="L36" s="35" t="s">
        <v>135</v>
      </c>
      <c r="M36" s="35" t="s">
        <v>203</v>
      </c>
      <c r="N36" s="36" t="s">
        <v>9</v>
      </c>
      <c r="O36" s="41" t="s">
        <v>8</v>
      </c>
      <c r="P36" s="35" t="s">
        <v>9</v>
      </c>
    </row>
    <row r="37" spans="1:16" s="39" customFormat="1" ht="24.9" customHeight="1" x14ac:dyDescent="0.25">
      <c r="A37" s="35" t="s">
        <v>682</v>
      </c>
      <c r="B37" s="35" t="s">
        <v>683</v>
      </c>
      <c r="C37" s="36" t="s">
        <v>684</v>
      </c>
      <c r="D37" s="36" t="s">
        <v>685</v>
      </c>
      <c r="E37" s="37" t="s">
        <v>686</v>
      </c>
      <c r="F37" s="37" t="s">
        <v>81</v>
      </c>
      <c r="G37" s="35" t="s">
        <v>687</v>
      </c>
      <c r="H37" s="35" t="s">
        <v>70</v>
      </c>
      <c r="I37" s="35" t="s">
        <v>681</v>
      </c>
      <c r="J37" s="35" t="s">
        <v>70</v>
      </c>
      <c r="K37" s="35" t="s">
        <v>90</v>
      </c>
      <c r="L37" s="36" t="s">
        <v>73</v>
      </c>
      <c r="M37" s="35" t="s">
        <v>647</v>
      </c>
      <c r="N37" s="36" t="s">
        <v>75</v>
      </c>
      <c r="O37" s="41" t="s">
        <v>31</v>
      </c>
      <c r="P37" s="35" t="s">
        <v>11</v>
      </c>
    </row>
    <row r="38" spans="1:16" s="39" customFormat="1" ht="24.9" customHeight="1" x14ac:dyDescent="0.25">
      <c r="A38" s="35" t="s">
        <v>654</v>
      </c>
      <c r="B38" s="35" t="s">
        <v>655</v>
      </c>
      <c r="C38" s="36" t="s">
        <v>656</v>
      </c>
      <c r="D38" s="36" t="s">
        <v>657</v>
      </c>
      <c r="E38" s="37" t="s">
        <v>658</v>
      </c>
      <c r="F38" s="37" t="s">
        <v>81</v>
      </c>
      <c r="G38" s="35" t="s">
        <v>659</v>
      </c>
      <c r="H38" s="35" t="s">
        <v>133</v>
      </c>
      <c r="I38" s="35" t="s">
        <v>549</v>
      </c>
      <c r="J38" s="35" t="s">
        <v>133</v>
      </c>
      <c r="K38" s="35" t="s">
        <v>72</v>
      </c>
      <c r="L38" s="36" t="s">
        <v>73</v>
      </c>
      <c r="M38" s="35" t="s">
        <v>647</v>
      </c>
      <c r="N38" s="36" t="s">
        <v>75</v>
      </c>
      <c r="O38" s="41" t="s">
        <v>31</v>
      </c>
      <c r="P38" s="35" t="s">
        <v>11</v>
      </c>
    </row>
    <row r="39" spans="1:16" s="39" customFormat="1" ht="24.9" customHeight="1" x14ac:dyDescent="0.25">
      <c r="A39" s="35" t="s">
        <v>926</v>
      </c>
      <c r="B39" s="35" t="s">
        <v>927</v>
      </c>
      <c r="C39" s="36" t="s">
        <v>928</v>
      </c>
      <c r="D39" s="36" t="s">
        <v>929</v>
      </c>
      <c r="E39" s="37" t="s">
        <v>930</v>
      </c>
      <c r="F39" s="37" t="s">
        <v>81</v>
      </c>
      <c r="G39" s="35" t="s">
        <v>931</v>
      </c>
      <c r="H39" s="35" t="s">
        <v>133</v>
      </c>
      <c r="I39" s="35" t="s">
        <v>160</v>
      </c>
      <c r="J39" s="35" t="s">
        <v>133</v>
      </c>
      <c r="K39" s="35" t="s">
        <v>72</v>
      </c>
      <c r="L39" s="35" t="s">
        <v>135</v>
      </c>
      <c r="M39" s="35" t="s">
        <v>932</v>
      </c>
      <c r="N39" s="36" t="s">
        <v>75</v>
      </c>
      <c r="O39" s="41" t="s">
        <v>41</v>
      </c>
      <c r="P39" s="41" t="s">
        <v>6</v>
      </c>
    </row>
    <row r="40" spans="1:16" s="39" customFormat="1" ht="24.9" customHeight="1" x14ac:dyDescent="0.25">
      <c r="A40" s="35" t="s">
        <v>725</v>
      </c>
      <c r="B40" s="35" t="s">
        <v>726</v>
      </c>
      <c r="C40" s="36" t="s">
        <v>727</v>
      </c>
      <c r="D40" s="36" t="s">
        <v>728</v>
      </c>
      <c r="E40" s="37" t="s">
        <v>729</v>
      </c>
      <c r="F40" s="37" t="s">
        <v>68</v>
      </c>
      <c r="G40" s="35" t="s">
        <v>730</v>
      </c>
      <c r="H40" s="35" t="s">
        <v>133</v>
      </c>
      <c r="I40" s="35" t="s">
        <v>549</v>
      </c>
      <c r="J40" s="35" t="s">
        <v>133</v>
      </c>
      <c r="K40" s="35" t="s">
        <v>72</v>
      </c>
      <c r="L40" s="35" t="s">
        <v>135</v>
      </c>
      <c r="M40" s="35" t="s">
        <v>647</v>
      </c>
      <c r="N40" s="36" t="s">
        <v>75</v>
      </c>
      <c r="O40" s="41" t="s">
        <v>32</v>
      </c>
      <c r="P40" s="35" t="s">
        <v>11</v>
      </c>
    </row>
    <row r="41" spans="1:16" s="39" customFormat="1" ht="24.9" customHeight="1" x14ac:dyDescent="0.25">
      <c r="A41" s="42" t="s">
        <v>933</v>
      </c>
      <c r="B41" s="42" t="s">
        <v>329</v>
      </c>
      <c r="C41" s="42" t="s">
        <v>934</v>
      </c>
      <c r="D41" s="42" t="s">
        <v>331</v>
      </c>
      <c r="E41" s="37" t="s">
        <v>935</v>
      </c>
      <c r="F41" s="37" t="s">
        <v>81</v>
      </c>
      <c r="G41" s="35" t="s">
        <v>936</v>
      </c>
      <c r="H41" s="35" t="s">
        <v>133</v>
      </c>
      <c r="I41" s="35" t="s">
        <v>160</v>
      </c>
      <c r="J41" s="35" t="s">
        <v>133</v>
      </c>
      <c r="K41" s="35" t="s">
        <v>72</v>
      </c>
      <c r="L41" s="35" t="s">
        <v>135</v>
      </c>
      <c r="M41" s="35" t="s">
        <v>932</v>
      </c>
      <c r="N41" s="36" t="s">
        <v>75</v>
      </c>
      <c r="O41" s="41" t="s">
        <v>41</v>
      </c>
      <c r="P41" s="41" t="s">
        <v>6</v>
      </c>
    </row>
    <row r="42" spans="1:16" s="39" customFormat="1" ht="24.9" customHeight="1" x14ac:dyDescent="0.25">
      <c r="A42" s="35" t="s">
        <v>842</v>
      </c>
      <c r="B42" s="35" t="s">
        <v>843</v>
      </c>
      <c r="C42" s="36" t="s">
        <v>844</v>
      </c>
      <c r="D42" s="36" t="s">
        <v>845</v>
      </c>
      <c r="E42" s="37" t="s">
        <v>846</v>
      </c>
      <c r="F42" s="37" t="s">
        <v>81</v>
      </c>
      <c r="G42" s="35" t="s">
        <v>847</v>
      </c>
      <c r="H42" s="35" t="s">
        <v>70</v>
      </c>
      <c r="I42" s="35" t="s">
        <v>89</v>
      </c>
      <c r="J42" s="35" t="s">
        <v>70</v>
      </c>
      <c r="K42" s="35" t="s">
        <v>90</v>
      </c>
      <c r="L42" s="36" t="s">
        <v>73</v>
      </c>
      <c r="M42" s="35" t="s">
        <v>848</v>
      </c>
      <c r="N42" s="36" t="s">
        <v>6</v>
      </c>
      <c r="O42" s="41" t="s">
        <v>30</v>
      </c>
      <c r="P42" s="35" t="s">
        <v>6</v>
      </c>
    </row>
    <row r="43" spans="1:16" s="39" customFormat="1" ht="24.9" customHeight="1" x14ac:dyDescent="0.25">
      <c r="A43" s="35" t="s">
        <v>207</v>
      </c>
      <c r="B43" s="35" t="s">
        <v>208</v>
      </c>
      <c r="C43" s="36" t="s">
        <v>209</v>
      </c>
      <c r="D43" s="36" t="s">
        <v>210</v>
      </c>
      <c r="E43" s="37" t="s">
        <v>211</v>
      </c>
      <c r="F43" s="37" t="s">
        <v>68</v>
      </c>
      <c r="G43" s="35" t="s">
        <v>212</v>
      </c>
      <c r="H43" s="35" t="s">
        <v>213</v>
      </c>
      <c r="I43" s="35" t="s">
        <v>214</v>
      </c>
      <c r="J43" s="35" t="s">
        <v>213</v>
      </c>
      <c r="K43" s="35" t="s">
        <v>72</v>
      </c>
      <c r="L43" s="35" t="s">
        <v>135</v>
      </c>
      <c r="M43" s="35" t="s">
        <v>215</v>
      </c>
      <c r="N43" s="36" t="s">
        <v>75</v>
      </c>
      <c r="O43" s="41" t="s">
        <v>8</v>
      </c>
      <c r="P43" s="35" t="s">
        <v>9</v>
      </c>
    </row>
    <row r="44" spans="1:16" s="39" customFormat="1" ht="24.9" customHeight="1" x14ac:dyDescent="0.25">
      <c r="A44" s="35" t="s">
        <v>688</v>
      </c>
      <c r="B44" s="35" t="s">
        <v>689</v>
      </c>
      <c r="C44" s="36" t="s">
        <v>690</v>
      </c>
      <c r="D44" s="36" t="s">
        <v>691</v>
      </c>
      <c r="E44" s="37" t="s">
        <v>692</v>
      </c>
      <c r="F44" s="37" t="s">
        <v>68</v>
      </c>
      <c r="G44" s="35" t="s">
        <v>693</v>
      </c>
      <c r="H44" s="35" t="s">
        <v>70</v>
      </c>
      <c r="I44" s="35" t="s">
        <v>681</v>
      </c>
      <c r="J44" s="35" t="s">
        <v>70</v>
      </c>
      <c r="K44" s="35" t="s">
        <v>90</v>
      </c>
      <c r="L44" s="36" t="s">
        <v>73</v>
      </c>
      <c r="M44" s="35" t="s">
        <v>647</v>
      </c>
      <c r="N44" s="36" t="s">
        <v>75</v>
      </c>
      <c r="O44" s="41" t="s">
        <v>31</v>
      </c>
      <c r="P44" s="35" t="s">
        <v>11</v>
      </c>
    </row>
    <row r="45" spans="1:16" s="39" customFormat="1" ht="24.9" customHeight="1" x14ac:dyDescent="0.25">
      <c r="A45" s="35" t="s">
        <v>444</v>
      </c>
      <c r="B45" s="35" t="s">
        <v>445</v>
      </c>
      <c r="C45" s="36" t="s">
        <v>446</v>
      </c>
      <c r="D45" s="36" t="s">
        <v>447</v>
      </c>
      <c r="E45" s="37" t="s">
        <v>448</v>
      </c>
      <c r="F45" s="37" t="s">
        <v>68</v>
      </c>
      <c r="G45" s="35" t="s">
        <v>449</v>
      </c>
      <c r="H45" s="35" t="s">
        <v>450</v>
      </c>
      <c r="I45" s="35" t="s">
        <v>403</v>
      </c>
      <c r="J45" s="35" t="s">
        <v>70</v>
      </c>
      <c r="K45" s="35" t="s">
        <v>90</v>
      </c>
      <c r="L45" s="35" t="s">
        <v>135</v>
      </c>
      <c r="M45" s="35" t="s">
        <v>451</v>
      </c>
      <c r="N45" s="36" t="s">
        <v>75</v>
      </c>
      <c r="O45" s="41" t="s">
        <v>20</v>
      </c>
      <c r="P45" s="35" t="s">
        <v>6</v>
      </c>
    </row>
    <row r="46" spans="1:16" s="39" customFormat="1" ht="24.9" customHeight="1" x14ac:dyDescent="0.25">
      <c r="A46" s="35" t="s">
        <v>482</v>
      </c>
      <c r="B46" s="35" t="s">
        <v>453</v>
      </c>
      <c r="C46" s="36" t="s">
        <v>483</v>
      </c>
      <c r="D46" s="36" t="s">
        <v>455</v>
      </c>
      <c r="E46" s="37" t="s">
        <v>484</v>
      </c>
      <c r="F46" s="37" t="s">
        <v>81</v>
      </c>
      <c r="G46" s="35" t="s">
        <v>485</v>
      </c>
      <c r="H46" s="35" t="s">
        <v>133</v>
      </c>
      <c r="I46" s="35" t="s">
        <v>160</v>
      </c>
      <c r="J46" s="35" t="s">
        <v>133</v>
      </c>
      <c r="K46" s="35" t="s">
        <v>72</v>
      </c>
      <c r="L46" s="36" t="s">
        <v>73</v>
      </c>
      <c r="M46" s="35" t="s">
        <v>481</v>
      </c>
      <c r="N46" s="36" t="s">
        <v>75</v>
      </c>
      <c r="O46" s="45" t="s">
        <v>38</v>
      </c>
      <c r="P46" s="35" t="s">
        <v>6</v>
      </c>
    </row>
    <row r="47" spans="1:16" s="39" customFormat="1" ht="24.9" customHeight="1" x14ac:dyDescent="0.25">
      <c r="A47" s="35" t="s">
        <v>452</v>
      </c>
      <c r="B47" s="35" t="s">
        <v>453</v>
      </c>
      <c r="C47" s="36" t="s">
        <v>454</v>
      </c>
      <c r="D47" s="36" t="s">
        <v>455</v>
      </c>
      <c r="E47" s="37" t="s">
        <v>456</v>
      </c>
      <c r="F47" s="37" t="s">
        <v>81</v>
      </c>
      <c r="G47" s="35" t="s">
        <v>457</v>
      </c>
      <c r="H47" s="35" t="s">
        <v>133</v>
      </c>
      <c r="I47" s="35" t="s">
        <v>458</v>
      </c>
      <c r="J47" s="35" t="s">
        <v>133</v>
      </c>
      <c r="K47" s="35" t="s">
        <v>72</v>
      </c>
      <c r="L47" s="35" t="s">
        <v>135</v>
      </c>
      <c r="M47" s="35" t="s">
        <v>459</v>
      </c>
      <c r="N47" s="36" t="s">
        <v>6</v>
      </c>
      <c r="O47" s="41" t="s">
        <v>20</v>
      </c>
      <c r="P47" s="35" t="s">
        <v>6</v>
      </c>
    </row>
    <row r="48" spans="1:16" s="39" customFormat="1" ht="24.9" customHeight="1" x14ac:dyDescent="0.25">
      <c r="A48" s="35" t="s">
        <v>1131</v>
      </c>
      <c r="B48" s="35" t="s">
        <v>1132</v>
      </c>
      <c r="C48" s="35" t="s">
        <v>1133</v>
      </c>
      <c r="D48" s="35" t="s">
        <v>1134</v>
      </c>
      <c r="E48" s="37" t="s">
        <v>1135</v>
      </c>
      <c r="F48" s="37" t="s">
        <v>68</v>
      </c>
      <c r="G48" s="35" t="s">
        <v>1136</v>
      </c>
      <c r="H48" s="35" t="s">
        <v>142</v>
      </c>
      <c r="I48" s="35" t="s">
        <v>1137</v>
      </c>
      <c r="J48" s="35" t="s">
        <v>751</v>
      </c>
      <c r="K48" s="35" t="s">
        <v>72</v>
      </c>
      <c r="L48" s="35" t="s">
        <v>135</v>
      </c>
      <c r="M48" s="35" t="s">
        <v>1138</v>
      </c>
      <c r="N48" s="36" t="s">
        <v>33</v>
      </c>
      <c r="O48" s="36" t="s">
        <v>45</v>
      </c>
      <c r="P48" s="35" t="s">
        <v>33</v>
      </c>
    </row>
    <row r="49" spans="1:16" s="39" customFormat="1" ht="24.9" customHeight="1" x14ac:dyDescent="0.25">
      <c r="A49" s="36" t="s">
        <v>500</v>
      </c>
      <c r="B49" s="36" t="s">
        <v>501</v>
      </c>
      <c r="C49" s="36" t="s">
        <v>502</v>
      </c>
      <c r="D49" s="36" t="s">
        <v>503</v>
      </c>
      <c r="E49" s="43" t="s">
        <v>504</v>
      </c>
      <c r="F49" s="37" t="s">
        <v>81</v>
      </c>
      <c r="G49" s="36" t="s">
        <v>505</v>
      </c>
      <c r="H49" s="36" t="s">
        <v>506</v>
      </c>
      <c r="I49" s="36" t="s">
        <v>507</v>
      </c>
      <c r="J49" s="36" t="s">
        <v>318</v>
      </c>
      <c r="K49" s="36" t="s">
        <v>90</v>
      </c>
      <c r="L49" s="36" t="s">
        <v>73</v>
      </c>
      <c r="M49" s="36" t="s">
        <v>508</v>
      </c>
      <c r="N49" s="36" t="s">
        <v>6</v>
      </c>
      <c r="O49" s="41" t="s">
        <v>22</v>
      </c>
      <c r="P49" s="35" t="s">
        <v>6</v>
      </c>
    </row>
    <row r="50" spans="1:16" s="39" customFormat="1" ht="24.9" customHeight="1" x14ac:dyDescent="0.25">
      <c r="A50" s="35" t="s">
        <v>1139</v>
      </c>
      <c r="B50" s="35" t="s">
        <v>1140</v>
      </c>
      <c r="C50" s="36" t="s">
        <v>1141</v>
      </c>
      <c r="D50" s="36" t="s">
        <v>1142</v>
      </c>
      <c r="E50" s="37" t="s">
        <v>1143</v>
      </c>
      <c r="F50" s="37" t="s">
        <v>68</v>
      </c>
      <c r="G50" s="35" t="s">
        <v>1144</v>
      </c>
      <c r="H50" s="35" t="s">
        <v>142</v>
      </c>
      <c r="I50" s="35" t="s">
        <v>1033</v>
      </c>
      <c r="J50" s="35" t="s">
        <v>142</v>
      </c>
      <c r="K50" s="35" t="s">
        <v>72</v>
      </c>
      <c r="L50" s="35" t="s">
        <v>135</v>
      </c>
      <c r="M50" s="35" t="s">
        <v>563</v>
      </c>
      <c r="N50" s="36" t="s">
        <v>75</v>
      </c>
      <c r="O50" s="36" t="s">
        <v>45</v>
      </c>
      <c r="P50" s="35" t="s">
        <v>33</v>
      </c>
    </row>
    <row r="51" spans="1:16" s="39" customFormat="1" ht="24.9" customHeight="1" x14ac:dyDescent="0.25">
      <c r="A51" s="35" t="s">
        <v>737</v>
      </c>
      <c r="B51" s="35" t="s">
        <v>738</v>
      </c>
      <c r="C51" s="36" t="s">
        <v>739</v>
      </c>
      <c r="D51" s="36" t="s">
        <v>740</v>
      </c>
      <c r="E51" s="37" t="s">
        <v>741</v>
      </c>
      <c r="F51" s="37" t="s">
        <v>81</v>
      </c>
      <c r="G51" s="35" t="s">
        <v>742</v>
      </c>
      <c r="H51" s="35" t="s">
        <v>142</v>
      </c>
      <c r="I51" s="35" t="s">
        <v>743</v>
      </c>
      <c r="J51" s="35" t="s">
        <v>142</v>
      </c>
      <c r="K51" s="35" t="s">
        <v>90</v>
      </c>
      <c r="L51" s="35" t="s">
        <v>135</v>
      </c>
      <c r="M51" s="35" t="s">
        <v>744</v>
      </c>
      <c r="N51" s="36" t="s">
        <v>75</v>
      </c>
      <c r="O51" s="41" t="s">
        <v>32</v>
      </c>
      <c r="P51" s="35" t="s">
        <v>11</v>
      </c>
    </row>
    <row r="52" spans="1:16" s="39" customFormat="1" ht="24.9" customHeight="1" x14ac:dyDescent="0.25">
      <c r="A52" s="35" t="s">
        <v>1020</v>
      </c>
      <c r="B52" s="35" t="s">
        <v>1021</v>
      </c>
      <c r="C52" s="36" t="s">
        <v>1022</v>
      </c>
      <c r="D52" s="36" t="s">
        <v>1023</v>
      </c>
      <c r="E52" s="37" t="s">
        <v>1024</v>
      </c>
      <c r="F52" s="37" t="s">
        <v>81</v>
      </c>
      <c r="G52" s="35" t="s">
        <v>1025</v>
      </c>
      <c r="H52" s="35" t="s">
        <v>142</v>
      </c>
      <c r="I52" s="35" t="s">
        <v>639</v>
      </c>
      <c r="J52" s="35" t="s">
        <v>142</v>
      </c>
      <c r="K52" s="35" t="s">
        <v>72</v>
      </c>
      <c r="L52" s="35" t="s">
        <v>135</v>
      </c>
      <c r="M52" s="35" t="s">
        <v>1026</v>
      </c>
      <c r="N52" s="36" t="s">
        <v>11</v>
      </c>
      <c r="O52" s="36" t="s">
        <v>43</v>
      </c>
      <c r="P52" s="35" t="s">
        <v>11</v>
      </c>
    </row>
    <row r="53" spans="1:16" s="39" customFormat="1" ht="24.9" customHeight="1" x14ac:dyDescent="0.25">
      <c r="A53" s="35" t="s">
        <v>107</v>
      </c>
      <c r="B53" s="35" t="s">
        <v>108</v>
      </c>
      <c r="C53" s="36" t="s">
        <v>109</v>
      </c>
      <c r="D53" s="36" t="s">
        <v>110</v>
      </c>
      <c r="E53" s="37" t="s">
        <v>111</v>
      </c>
      <c r="F53" s="37" t="s">
        <v>81</v>
      </c>
      <c r="G53" s="35" t="s">
        <v>112</v>
      </c>
      <c r="H53" s="36" t="s">
        <v>113</v>
      </c>
      <c r="I53" s="35" t="s">
        <v>114</v>
      </c>
      <c r="J53" s="36" t="s">
        <v>113</v>
      </c>
      <c r="K53" s="35" t="s">
        <v>72</v>
      </c>
      <c r="L53" s="36" t="s">
        <v>73</v>
      </c>
      <c r="M53" s="35" t="s">
        <v>115</v>
      </c>
      <c r="N53" s="36" t="s">
        <v>75</v>
      </c>
      <c r="O53" s="35" t="s">
        <v>1189</v>
      </c>
      <c r="P53" s="35" t="s">
        <v>6</v>
      </c>
    </row>
    <row r="54" spans="1:16" s="39" customFormat="1" ht="24.9" customHeight="1" x14ac:dyDescent="0.25">
      <c r="A54" s="35" t="s">
        <v>1175</v>
      </c>
      <c r="B54" s="35" t="s">
        <v>1176</v>
      </c>
      <c r="C54" s="35" t="s">
        <v>1177</v>
      </c>
      <c r="D54" s="35" t="s">
        <v>1178</v>
      </c>
      <c r="E54" s="40">
        <v>36530</v>
      </c>
      <c r="F54" s="37" t="s">
        <v>68</v>
      </c>
      <c r="G54" s="35" t="s">
        <v>1181</v>
      </c>
      <c r="H54" s="35" t="s">
        <v>557</v>
      </c>
      <c r="I54" s="35" t="s">
        <v>1182</v>
      </c>
      <c r="J54" s="35" t="s">
        <v>557</v>
      </c>
      <c r="K54" s="35" t="s">
        <v>72</v>
      </c>
      <c r="L54" s="35" t="s">
        <v>73</v>
      </c>
      <c r="M54" s="35" t="s">
        <v>1183</v>
      </c>
      <c r="N54" s="35" t="s">
        <v>75</v>
      </c>
      <c r="O54" s="35" t="s">
        <v>39</v>
      </c>
      <c r="P54" s="35" t="s">
        <v>29</v>
      </c>
    </row>
    <row r="55" spans="1:16" s="39" customFormat="1" ht="24.9" customHeight="1" x14ac:dyDescent="0.25">
      <c r="A55" s="35" t="s">
        <v>788</v>
      </c>
      <c r="B55" s="35" t="s">
        <v>789</v>
      </c>
      <c r="C55" s="35" t="s">
        <v>790</v>
      </c>
      <c r="D55" s="35" t="s">
        <v>791</v>
      </c>
      <c r="E55" s="37" t="s">
        <v>792</v>
      </c>
      <c r="F55" s="37" t="s">
        <v>81</v>
      </c>
      <c r="G55" s="35" t="s">
        <v>793</v>
      </c>
      <c r="H55" s="36" t="s">
        <v>751</v>
      </c>
      <c r="I55" s="35" t="s">
        <v>794</v>
      </c>
      <c r="J55" s="35" t="s">
        <v>751</v>
      </c>
      <c r="K55" s="35" t="s">
        <v>72</v>
      </c>
      <c r="L55" s="35" t="s">
        <v>135</v>
      </c>
      <c r="M55" s="35" t="s">
        <v>795</v>
      </c>
      <c r="N55" s="36" t="s">
        <v>75</v>
      </c>
      <c r="O55" s="41" t="s">
        <v>796</v>
      </c>
      <c r="P55" s="35" t="s">
        <v>29</v>
      </c>
    </row>
    <row r="56" spans="1:16" s="39" customFormat="1" ht="24.9" customHeight="1" x14ac:dyDescent="0.25">
      <c r="A56" s="46" t="s">
        <v>216</v>
      </c>
      <c r="B56" s="46" t="s">
        <v>217</v>
      </c>
      <c r="C56" s="35" t="s">
        <v>218</v>
      </c>
      <c r="D56" s="35" t="s">
        <v>219</v>
      </c>
      <c r="E56" s="37" t="s">
        <v>220</v>
      </c>
      <c r="F56" s="37" t="s">
        <v>81</v>
      </c>
      <c r="G56" s="35" t="s">
        <v>221</v>
      </c>
      <c r="H56" s="35" t="s">
        <v>145</v>
      </c>
      <c r="I56" s="35" t="s">
        <v>188</v>
      </c>
      <c r="J56" s="35" t="s">
        <v>145</v>
      </c>
      <c r="K56" s="35" t="s">
        <v>72</v>
      </c>
      <c r="L56" s="36" t="s">
        <v>73</v>
      </c>
      <c r="M56" s="35" t="s">
        <v>222</v>
      </c>
      <c r="N56" s="36" t="s">
        <v>9</v>
      </c>
      <c r="O56" s="41" t="s">
        <v>8</v>
      </c>
      <c r="P56" s="35" t="s">
        <v>9</v>
      </c>
    </row>
    <row r="57" spans="1:16" s="39" customFormat="1" ht="24.9" customHeight="1" x14ac:dyDescent="0.25">
      <c r="A57" s="35" t="s">
        <v>486</v>
      </c>
      <c r="B57" s="35" t="s">
        <v>487</v>
      </c>
      <c r="C57" s="36" t="s">
        <v>488</v>
      </c>
      <c r="D57" s="36" t="s">
        <v>489</v>
      </c>
      <c r="E57" s="37" t="s">
        <v>490</v>
      </c>
      <c r="F57" s="37" t="s">
        <v>81</v>
      </c>
      <c r="G57" s="35" t="s">
        <v>491</v>
      </c>
      <c r="H57" s="35" t="s">
        <v>133</v>
      </c>
      <c r="I57" s="35" t="s">
        <v>160</v>
      </c>
      <c r="J57" s="35" t="s">
        <v>133</v>
      </c>
      <c r="K57" s="35" t="s">
        <v>72</v>
      </c>
      <c r="L57" s="36" t="s">
        <v>73</v>
      </c>
      <c r="M57" s="35" t="s">
        <v>481</v>
      </c>
      <c r="N57" s="36" t="s">
        <v>75</v>
      </c>
      <c r="O57" s="38" t="s">
        <v>38</v>
      </c>
      <c r="P57" s="35" t="s">
        <v>6</v>
      </c>
    </row>
    <row r="58" spans="1:16" s="39" customFormat="1" ht="24.9" customHeight="1" x14ac:dyDescent="0.25">
      <c r="A58" s="35" t="s">
        <v>745</v>
      </c>
      <c r="B58" s="35" t="s">
        <v>746</v>
      </c>
      <c r="C58" s="36" t="s">
        <v>747</v>
      </c>
      <c r="D58" s="36" t="s">
        <v>748</v>
      </c>
      <c r="E58" s="37" t="s">
        <v>749</v>
      </c>
      <c r="F58" s="37" t="s">
        <v>81</v>
      </c>
      <c r="G58" s="35" t="s">
        <v>750</v>
      </c>
      <c r="H58" s="36" t="s">
        <v>751</v>
      </c>
      <c r="I58" s="35" t="s">
        <v>752</v>
      </c>
      <c r="J58" s="36" t="s">
        <v>751</v>
      </c>
      <c r="K58" s="47" t="s">
        <v>72</v>
      </c>
      <c r="L58" s="35" t="s">
        <v>135</v>
      </c>
      <c r="M58" s="35" t="s">
        <v>753</v>
      </c>
      <c r="N58" s="36" t="s">
        <v>75</v>
      </c>
      <c r="O58" s="41" t="s">
        <v>32</v>
      </c>
      <c r="P58" s="35" t="s">
        <v>11</v>
      </c>
    </row>
    <row r="59" spans="1:16" s="39" customFormat="1" ht="24.9" customHeight="1" x14ac:dyDescent="0.25">
      <c r="A59" s="35" t="s">
        <v>1145</v>
      </c>
      <c r="B59" s="35" t="s">
        <v>1146</v>
      </c>
      <c r="C59" s="36" t="s">
        <v>1147</v>
      </c>
      <c r="D59" s="36" t="s">
        <v>1148</v>
      </c>
      <c r="E59" s="37" t="s">
        <v>1149</v>
      </c>
      <c r="F59" s="37" t="s">
        <v>68</v>
      </c>
      <c r="G59" s="35" t="s">
        <v>1150</v>
      </c>
      <c r="H59" s="35" t="s">
        <v>142</v>
      </c>
      <c r="I59" s="35" t="s">
        <v>1033</v>
      </c>
      <c r="J59" s="35" t="s">
        <v>142</v>
      </c>
      <c r="K59" s="35" t="s">
        <v>72</v>
      </c>
      <c r="L59" s="35" t="s">
        <v>135</v>
      </c>
      <c r="M59" s="35" t="s">
        <v>563</v>
      </c>
      <c r="N59" s="36" t="s">
        <v>75</v>
      </c>
      <c r="O59" s="36" t="s">
        <v>45</v>
      </c>
      <c r="P59" s="35" t="s">
        <v>33</v>
      </c>
    </row>
    <row r="60" spans="1:16" s="39" customFormat="1" ht="24.9" customHeight="1" x14ac:dyDescent="0.25">
      <c r="A60" s="35" t="s">
        <v>871</v>
      </c>
      <c r="B60" s="35" t="s">
        <v>872</v>
      </c>
      <c r="C60" s="35" t="s">
        <v>873</v>
      </c>
      <c r="D60" s="35" t="s">
        <v>874</v>
      </c>
      <c r="E60" s="37" t="s">
        <v>558</v>
      </c>
      <c r="F60" s="37" t="s">
        <v>68</v>
      </c>
      <c r="G60" s="35" t="s">
        <v>875</v>
      </c>
      <c r="H60" s="35" t="s">
        <v>113</v>
      </c>
      <c r="I60" s="35" t="s">
        <v>876</v>
      </c>
      <c r="J60" s="35" t="s">
        <v>113</v>
      </c>
      <c r="K60" s="35" t="s">
        <v>72</v>
      </c>
      <c r="L60" s="36" t="s">
        <v>73</v>
      </c>
      <c r="M60" s="35" t="s">
        <v>877</v>
      </c>
      <c r="N60" s="35" t="s">
        <v>29</v>
      </c>
      <c r="O60" s="41" t="s">
        <v>39</v>
      </c>
      <c r="P60" s="35" t="s">
        <v>29</v>
      </c>
    </row>
    <row r="61" spans="1:16" s="39" customFormat="1" ht="24.9" customHeight="1" x14ac:dyDescent="0.25">
      <c r="A61" s="35" t="s">
        <v>863</v>
      </c>
      <c r="B61" s="35" t="s">
        <v>550</v>
      </c>
      <c r="C61" s="36" t="s">
        <v>864</v>
      </c>
      <c r="D61" s="36" t="s">
        <v>551</v>
      </c>
      <c r="E61" s="37" t="s">
        <v>865</v>
      </c>
      <c r="F61" s="37" t="s">
        <v>81</v>
      </c>
      <c r="G61" s="35" t="s">
        <v>866</v>
      </c>
      <c r="H61" s="35" t="s">
        <v>133</v>
      </c>
      <c r="I61" s="35" t="s">
        <v>811</v>
      </c>
      <c r="J61" s="35" t="s">
        <v>133</v>
      </c>
      <c r="K61" s="35" t="s">
        <v>72</v>
      </c>
      <c r="L61" s="36" t="s">
        <v>73</v>
      </c>
      <c r="M61" s="35" t="s">
        <v>862</v>
      </c>
      <c r="N61" s="36" t="s">
        <v>75</v>
      </c>
      <c r="O61" s="41" t="s">
        <v>38</v>
      </c>
      <c r="P61" s="35" t="s">
        <v>6</v>
      </c>
    </row>
    <row r="62" spans="1:16" s="39" customFormat="1" ht="24.9" customHeight="1" x14ac:dyDescent="0.25">
      <c r="A62" s="35" t="s">
        <v>1171</v>
      </c>
      <c r="B62" s="35" t="s">
        <v>1172</v>
      </c>
      <c r="C62" s="35" t="s">
        <v>1173</v>
      </c>
      <c r="D62" s="35" t="s">
        <v>1174</v>
      </c>
      <c r="E62" s="40">
        <v>36874</v>
      </c>
      <c r="F62" s="37" t="s">
        <v>81</v>
      </c>
      <c r="G62" s="35" t="s">
        <v>1180</v>
      </c>
      <c r="H62" s="35" t="s">
        <v>557</v>
      </c>
      <c r="I62" s="35" t="s">
        <v>1182</v>
      </c>
      <c r="J62" s="35" t="s">
        <v>557</v>
      </c>
      <c r="K62" s="35" t="s">
        <v>72</v>
      </c>
      <c r="L62" s="35" t="s">
        <v>73</v>
      </c>
      <c r="M62" s="35" t="s">
        <v>1183</v>
      </c>
      <c r="N62" s="35" t="s">
        <v>75</v>
      </c>
      <c r="O62" s="35" t="s">
        <v>39</v>
      </c>
      <c r="P62" s="35" t="s">
        <v>29</v>
      </c>
    </row>
    <row r="63" spans="1:16" s="39" customFormat="1" ht="24.9" customHeight="1" x14ac:dyDescent="0.25">
      <c r="A63" s="35" t="s">
        <v>964</v>
      </c>
      <c r="B63" s="35" t="s">
        <v>965</v>
      </c>
      <c r="C63" s="36" t="s">
        <v>966</v>
      </c>
      <c r="D63" s="36" t="s">
        <v>967</v>
      </c>
      <c r="E63" s="37" t="s">
        <v>968</v>
      </c>
      <c r="F63" s="37" t="s">
        <v>81</v>
      </c>
      <c r="G63" s="35" t="s">
        <v>969</v>
      </c>
      <c r="H63" s="35" t="s">
        <v>238</v>
      </c>
      <c r="I63" s="35" t="s">
        <v>970</v>
      </c>
      <c r="J63" s="35" t="s">
        <v>70</v>
      </c>
      <c r="K63" s="35" t="s">
        <v>90</v>
      </c>
      <c r="L63" s="36" t="s">
        <v>73</v>
      </c>
      <c r="M63" s="35" t="s">
        <v>971</v>
      </c>
      <c r="N63" s="36" t="s">
        <v>6</v>
      </c>
      <c r="O63" s="41" t="s">
        <v>38</v>
      </c>
      <c r="P63" s="35" t="s">
        <v>6</v>
      </c>
    </row>
    <row r="64" spans="1:16" s="39" customFormat="1" ht="24.9" customHeight="1" x14ac:dyDescent="0.25">
      <c r="A64" s="35" t="s">
        <v>407</v>
      </c>
      <c r="B64" s="35" t="s">
        <v>408</v>
      </c>
      <c r="C64" s="36" t="s">
        <v>409</v>
      </c>
      <c r="D64" s="36" t="s">
        <v>410</v>
      </c>
      <c r="E64" s="37" t="s">
        <v>341</v>
      </c>
      <c r="F64" s="37" t="s">
        <v>68</v>
      </c>
      <c r="G64" s="35" t="s">
        <v>411</v>
      </c>
      <c r="H64" s="35" t="s">
        <v>133</v>
      </c>
      <c r="I64" s="36" t="s">
        <v>412</v>
      </c>
      <c r="J64" s="35" t="s">
        <v>133</v>
      </c>
      <c r="K64" s="35" t="s">
        <v>72</v>
      </c>
      <c r="L64" s="35" t="s">
        <v>135</v>
      </c>
      <c r="M64" s="35" t="s">
        <v>413</v>
      </c>
      <c r="N64" s="35" t="s">
        <v>15</v>
      </c>
      <c r="O64" s="41" t="s">
        <v>414</v>
      </c>
      <c r="P64" s="35" t="s">
        <v>15</v>
      </c>
    </row>
    <row r="65" spans="1:16" s="39" customFormat="1" ht="24.9" customHeight="1" x14ac:dyDescent="0.25">
      <c r="A65" s="36" t="s">
        <v>1013</v>
      </c>
      <c r="B65" s="36" t="s">
        <v>1014</v>
      </c>
      <c r="C65" s="36" t="s">
        <v>1015</v>
      </c>
      <c r="D65" s="36" t="s">
        <v>1016</v>
      </c>
      <c r="E65" s="37" t="s">
        <v>1017</v>
      </c>
      <c r="F65" s="37" t="s">
        <v>81</v>
      </c>
      <c r="G65" s="35" t="s">
        <v>1018</v>
      </c>
      <c r="H65" s="35" t="s">
        <v>142</v>
      </c>
      <c r="I65" s="35" t="s">
        <v>639</v>
      </c>
      <c r="J65" s="35" t="s">
        <v>142</v>
      </c>
      <c r="K65" s="35" t="s">
        <v>72</v>
      </c>
      <c r="L65" s="35" t="s">
        <v>135</v>
      </c>
      <c r="M65" s="35" t="s">
        <v>1019</v>
      </c>
      <c r="N65" s="36" t="s">
        <v>11</v>
      </c>
      <c r="O65" s="36" t="s">
        <v>43</v>
      </c>
      <c r="P65" s="35" t="s">
        <v>11</v>
      </c>
    </row>
    <row r="66" spans="1:16" s="39" customFormat="1" ht="24.9" customHeight="1" x14ac:dyDescent="0.25">
      <c r="A66" s="35" t="s">
        <v>225</v>
      </c>
      <c r="B66" s="35" t="s">
        <v>226</v>
      </c>
      <c r="C66" s="36" t="s">
        <v>227</v>
      </c>
      <c r="D66" s="36" t="s">
        <v>228</v>
      </c>
      <c r="E66" s="37" t="s">
        <v>229</v>
      </c>
      <c r="F66" s="37" t="s">
        <v>81</v>
      </c>
      <c r="G66" s="35" t="s">
        <v>230</v>
      </c>
      <c r="H66" s="35" t="s">
        <v>142</v>
      </c>
      <c r="I66" s="35" t="s">
        <v>231</v>
      </c>
      <c r="J66" s="35" t="s">
        <v>142</v>
      </c>
      <c r="K66" s="35" t="s">
        <v>72</v>
      </c>
      <c r="L66" s="35" t="s">
        <v>135</v>
      </c>
      <c r="M66" s="35" t="s">
        <v>144</v>
      </c>
      <c r="N66" s="36" t="s">
        <v>75</v>
      </c>
      <c r="O66" s="41" t="s">
        <v>8</v>
      </c>
      <c r="P66" s="35" t="s">
        <v>9</v>
      </c>
    </row>
    <row r="67" spans="1:16" s="39" customFormat="1" ht="24.9" customHeight="1" x14ac:dyDescent="0.25">
      <c r="A67" s="35" t="s">
        <v>232</v>
      </c>
      <c r="B67" s="35" t="s">
        <v>233</v>
      </c>
      <c r="C67" s="35" t="s">
        <v>234</v>
      </c>
      <c r="D67" s="35" t="s">
        <v>235</v>
      </c>
      <c r="E67" s="37" t="s">
        <v>236</v>
      </c>
      <c r="F67" s="37" t="s">
        <v>68</v>
      </c>
      <c r="G67" s="35" t="s">
        <v>237</v>
      </c>
      <c r="H67" s="35" t="s">
        <v>238</v>
      </c>
      <c r="I67" s="35" t="s">
        <v>239</v>
      </c>
      <c r="J67" s="35" t="s">
        <v>240</v>
      </c>
      <c r="K67" s="35" t="s">
        <v>72</v>
      </c>
      <c r="L67" s="36" t="s">
        <v>73</v>
      </c>
      <c r="M67" s="35" t="s">
        <v>144</v>
      </c>
      <c r="N67" s="36" t="s">
        <v>75</v>
      </c>
      <c r="O67" s="41" t="s">
        <v>8</v>
      </c>
      <c r="P67" s="35" t="s">
        <v>9</v>
      </c>
    </row>
    <row r="68" spans="1:16" s="39" customFormat="1" ht="24.9" customHeight="1" x14ac:dyDescent="0.25">
      <c r="A68" s="36" t="s">
        <v>999</v>
      </c>
      <c r="B68" s="36" t="s">
        <v>1000</v>
      </c>
      <c r="C68" s="36" t="s">
        <v>1001</v>
      </c>
      <c r="D68" s="36" t="s">
        <v>1002</v>
      </c>
      <c r="E68" s="37" t="s">
        <v>1003</v>
      </c>
      <c r="F68" s="37" t="s">
        <v>81</v>
      </c>
      <c r="G68" s="35" t="s">
        <v>1004</v>
      </c>
      <c r="H68" s="35" t="s">
        <v>716</v>
      </c>
      <c r="I68" s="35" t="s">
        <v>639</v>
      </c>
      <c r="J68" s="35" t="s">
        <v>142</v>
      </c>
      <c r="K68" s="35" t="s">
        <v>72</v>
      </c>
      <c r="L68" s="35" t="s">
        <v>135</v>
      </c>
      <c r="M68" s="35" t="s">
        <v>1005</v>
      </c>
      <c r="N68" s="36" t="s">
        <v>11</v>
      </c>
      <c r="O68" s="36" t="s">
        <v>43</v>
      </c>
      <c r="P68" s="35" t="s">
        <v>11</v>
      </c>
    </row>
    <row r="69" spans="1:16" s="39" customFormat="1" ht="24.9" customHeight="1" x14ac:dyDescent="0.25">
      <c r="A69" s="42" t="s">
        <v>914</v>
      </c>
      <c r="B69" s="42" t="s">
        <v>915</v>
      </c>
      <c r="C69" s="36" t="s">
        <v>916</v>
      </c>
      <c r="D69" s="36" t="s">
        <v>917</v>
      </c>
      <c r="E69" s="37" t="s">
        <v>918</v>
      </c>
      <c r="F69" s="37" t="s">
        <v>81</v>
      </c>
      <c r="G69" s="35" t="s">
        <v>919</v>
      </c>
      <c r="H69" s="35" t="s">
        <v>388</v>
      </c>
      <c r="I69" s="35" t="s">
        <v>920</v>
      </c>
      <c r="J69" s="35" t="s">
        <v>318</v>
      </c>
      <c r="K69" s="35" t="s">
        <v>90</v>
      </c>
      <c r="L69" s="36" t="s">
        <v>73</v>
      </c>
      <c r="M69" s="35" t="s">
        <v>628</v>
      </c>
      <c r="N69" s="36" t="s">
        <v>11</v>
      </c>
      <c r="O69" s="44" t="s">
        <v>40</v>
      </c>
      <c r="P69" s="35" t="s">
        <v>11</v>
      </c>
    </row>
    <row r="70" spans="1:16" s="39" customFormat="1" ht="24.9" customHeight="1" x14ac:dyDescent="0.25">
      <c r="A70" s="35" t="s">
        <v>622</v>
      </c>
      <c r="B70" s="35" t="s">
        <v>623</v>
      </c>
      <c r="C70" s="35" t="s">
        <v>624</v>
      </c>
      <c r="D70" s="35" t="s">
        <v>625</v>
      </c>
      <c r="E70" s="40">
        <v>35335</v>
      </c>
      <c r="F70" s="37" t="s">
        <v>68</v>
      </c>
      <c r="G70" s="35" t="s">
        <v>626</v>
      </c>
      <c r="H70" s="35" t="s">
        <v>142</v>
      </c>
      <c r="I70" s="35" t="s">
        <v>627</v>
      </c>
      <c r="J70" s="35" t="s">
        <v>142</v>
      </c>
      <c r="K70" s="35" t="s">
        <v>72</v>
      </c>
      <c r="L70" s="36" t="s">
        <v>73</v>
      </c>
      <c r="M70" s="35" t="s">
        <v>628</v>
      </c>
      <c r="N70" s="35" t="s">
        <v>75</v>
      </c>
      <c r="O70" s="35" t="s">
        <v>28</v>
      </c>
      <c r="P70" s="35" t="s">
        <v>29</v>
      </c>
    </row>
    <row r="71" spans="1:16" s="39" customFormat="1" ht="24.9" customHeight="1" x14ac:dyDescent="0.25">
      <c r="A71" s="35" t="s">
        <v>391</v>
      </c>
      <c r="B71" s="35" t="s">
        <v>392</v>
      </c>
      <c r="C71" s="35" t="s">
        <v>393</v>
      </c>
      <c r="D71" s="35" t="s">
        <v>394</v>
      </c>
      <c r="E71" s="40">
        <v>35840</v>
      </c>
      <c r="F71" s="37" t="s">
        <v>373</v>
      </c>
      <c r="G71" s="35" t="s">
        <v>395</v>
      </c>
      <c r="H71" s="35" t="s">
        <v>133</v>
      </c>
      <c r="I71" s="35" t="s">
        <v>160</v>
      </c>
      <c r="J71" s="35" t="s">
        <v>133</v>
      </c>
      <c r="K71" s="35" t="s">
        <v>72</v>
      </c>
      <c r="L71" s="35" t="s">
        <v>135</v>
      </c>
      <c r="M71" s="35" t="s">
        <v>153</v>
      </c>
      <c r="N71" s="35" t="s">
        <v>75</v>
      </c>
      <c r="O71" s="41" t="s">
        <v>8</v>
      </c>
      <c r="P71" s="35" t="s">
        <v>9</v>
      </c>
    </row>
    <row r="72" spans="1:16" s="39" customFormat="1" ht="24.9" customHeight="1" x14ac:dyDescent="0.25">
      <c r="A72" s="35" t="s">
        <v>849</v>
      </c>
      <c r="B72" s="35" t="s">
        <v>850</v>
      </c>
      <c r="C72" s="36" t="s">
        <v>851</v>
      </c>
      <c r="D72" s="36" t="s">
        <v>548</v>
      </c>
      <c r="E72" s="37" t="s">
        <v>852</v>
      </c>
      <c r="F72" s="37" t="s">
        <v>81</v>
      </c>
      <c r="G72" s="35" t="s">
        <v>853</v>
      </c>
      <c r="H72" s="35" t="s">
        <v>133</v>
      </c>
      <c r="I72" s="35" t="s">
        <v>854</v>
      </c>
      <c r="J72" s="35" t="s">
        <v>133</v>
      </c>
      <c r="K72" s="35" t="s">
        <v>72</v>
      </c>
      <c r="L72" s="36" t="s">
        <v>73</v>
      </c>
      <c r="M72" s="35" t="s">
        <v>855</v>
      </c>
      <c r="N72" s="36" t="s">
        <v>6</v>
      </c>
      <c r="O72" s="41" t="s">
        <v>38</v>
      </c>
      <c r="P72" s="35" t="s">
        <v>6</v>
      </c>
    </row>
    <row r="73" spans="1:16" s="39" customFormat="1" ht="24.9" customHeight="1" x14ac:dyDescent="0.25">
      <c r="A73" s="35" t="s">
        <v>415</v>
      </c>
      <c r="B73" s="35" t="s">
        <v>416</v>
      </c>
      <c r="C73" s="36" t="s">
        <v>417</v>
      </c>
      <c r="D73" s="36" t="s">
        <v>418</v>
      </c>
      <c r="E73" s="37" t="s">
        <v>419</v>
      </c>
      <c r="F73" s="37" t="s">
        <v>68</v>
      </c>
      <c r="G73" s="35" t="s">
        <v>420</v>
      </c>
      <c r="H73" s="35" t="s">
        <v>133</v>
      </c>
      <c r="I73" s="36" t="s">
        <v>412</v>
      </c>
      <c r="J73" s="35" t="s">
        <v>133</v>
      </c>
      <c r="K73" s="35" t="s">
        <v>72</v>
      </c>
      <c r="L73" s="35" t="s">
        <v>135</v>
      </c>
      <c r="M73" s="35" t="s">
        <v>421</v>
      </c>
      <c r="N73" s="36" t="s">
        <v>15</v>
      </c>
      <c r="O73" s="41" t="s">
        <v>414</v>
      </c>
      <c r="P73" s="35" t="s">
        <v>15</v>
      </c>
    </row>
    <row r="74" spans="1:16" s="39" customFormat="1" ht="24.9" customHeight="1" x14ac:dyDescent="0.25">
      <c r="A74" s="35" t="s">
        <v>241</v>
      </c>
      <c r="B74" s="35" t="s">
        <v>242</v>
      </c>
      <c r="C74" s="36" t="s">
        <v>243</v>
      </c>
      <c r="D74" s="36" t="s">
        <v>244</v>
      </c>
      <c r="E74" s="37" t="s">
        <v>245</v>
      </c>
      <c r="F74" s="37" t="s">
        <v>81</v>
      </c>
      <c r="G74" s="35" t="s">
        <v>246</v>
      </c>
      <c r="H74" s="35" t="s">
        <v>133</v>
      </c>
      <c r="I74" s="35" t="s">
        <v>247</v>
      </c>
      <c r="J74" s="35" t="s">
        <v>133</v>
      </c>
      <c r="K74" s="35" t="s">
        <v>72</v>
      </c>
      <c r="L74" s="35" t="s">
        <v>135</v>
      </c>
      <c r="M74" s="35" t="s">
        <v>144</v>
      </c>
      <c r="N74" s="36" t="s">
        <v>75</v>
      </c>
      <c r="O74" s="41" t="s">
        <v>8</v>
      </c>
      <c r="P74" s="35" t="s">
        <v>9</v>
      </c>
    </row>
    <row r="75" spans="1:16" s="39" customFormat="1" ht="24.9" customHeight="1" x14ac:dyDescent="0.25">
      <c r="A75" s="35" t="s">
        <v>101</v>
      </c>
      <c r="B75" s="35" t="s">
        <v>102</v>
      </c>
      <c r="C75" s="36" t="s">
        <v>103</v>
      </c>
      <c r="D75" s="48" t="s">
        <v>104</v>
      </c>
      <c r="E75" s="37" t="s">
        <v>105</v>
      </c>
      <c r="F75" s="37" t="s">
        <v>81</v>
      </c>
      <c r="G75" s="35" t="s">
        <v>106</v>
      </c>
      <c r="H75" s="35" t="s">
        <v>98</v>
      </c>
      <c r="I75" s="35" t="s">
        <v>99</v>
      </c>
      <c r="J75" s="35" t="s">
        <v>98</v>
      </c>
      <c r="K75" s="35" t="s">
        <v>72</v>
      </c>
      <c r="L75" s="36" t="s">
        <v>73</v>
      </c>
      <c r="M75" s="35" t="s">
        <v>100</v>
      </c>
      <c r="N75" s="36" t="s">
        <v>75</v>
      </c>
      <c r="O75" s="35" t="s">
        <v>1189</v>
      </c>
      <c r="P75" s="35" t="s">
        <v>6</v>
      </c>
    </row>
    <row r="76" spans="1:16" s="39" customFormat="1" ht="24.9" customHeight="1" x14ac:dyDescent="0.25">
      <c r="A76" s="35" t="s">
        <v>769</v>
      </c>
      <c r="B76" s="35" t="s">
        <v>770</v>
      </c>
      <c r="C76" s="35" t="s">
        <v>103</v>
      </c>
      <c r="D76" s="49" t="s">
        <v>771</v>
      </c>
      <c r="E76" s="40">
        <v>36423</v>
      </c>
      <c r="F76" s="37" t="s">
        <v>68</v>
      </c>
      <c r="G76" s="35" t="s">
        <v>772</v>
      </c>
      <c r="H76" s="35" t="s">
        <v>113</v>
      </c>
      <c r="I76" s="35" t="s">
        <v>773</v>
      </c>
      <c r="J76" s="35" t="s">
        <v>113</v>
      </c>
      <c r="K76" s="35" t="s">
        <v>587</v>
      </c>
      <c r="L76" s="36" t="s">
        <v>73</v>
      </c>
      <c r="M76" s="35" t="s">
        <v>774</v>
      </c>
      <c r="N76" s="35" t="s">
        <v>75</v>
      </c>
      <c r="O76" s="41" t="s">
        <v>1164</v>
      </c>
      <c r="P76" s="35" t="s">
        <v>33</v>
      </c>
    </row>
    <row r="77" spans="1:16" s="39" customFormat="1" ht="24.9" customHeight="1" x14ac:dyDescent="0.25">
      <c r="A77" s="35" t="s">
        <v>1158</v>
      </c>
      <c r="B77" s="35" t="s">
        <v>1159</v>
      </c>
      <c r="C77" s="36" t="s">
        <v>1160</v>
      </c>
      <c r="D77" s="36" t="s">
        <v>1161</v>
      </c>
      <c r="E77" s="37" t="s">
        <v>1162</v>
      </c>
      <c r="F77" s="37" t="s">
        <v>68</v>
      </c>
      <c r="G77" s="35" t="s">
        <v>1163</v>
      </c>
      <c r="H77" s="35" t="s">
        <v>405</v>
      </c>
      <c r="I77" s="35" t="s">
        <v>460</v>
      </c>
      <c r="J77" s="35" t="s">
        <v>405</v>
      </c>
      <c r="K77" s="35" t="s">
        <v>72</v>
      </c>
      <c r="L77" s="35" t="s">
        <v>135</v>
      </c>
      <c r="M77" s="35" t="s">
        <v>1157</v>
      </c>
      <c r="N77" s="36" t="s">
        <v>75</v>
      </c>
      <c r="O77" s="36" t="s">
        <v>46</v>
      </c>
      <c r="P77" s="50" t="s">
        <v>29</v>
      </c>
    </row>
    <row r="78" spans="1:16" s="39" customFormat="1" ht="24.9" customHeight="1" x14ac:dyDescent="0.25">
      <c r="A78" s="35" t="s">
        <v>1042</v>
      </c>
      <c r="B78" s="35" t="s">
        <v>1043</v>
      </c>
      <c r="C78" s="36" t="s">
        <v>1044</v>
      </c>
      <c r="D78" s="36" t="s">
        <v>1045</v>
      </c>
      <c r="E78" s="37" t="s">
        <v>834</v>
      </c>
      <c r="F78" s="37" t="s">
        <v>81</v>
      </c>
      <c r="G78" s="35" t="s">
        <v>1046</v>
      </c>
      <c r="H78" s="35" t="s">
        <v>133</v>
      </c>
      <c r="I78" s="35" t="s">
        <v>1041</v>
      </c>
      <c r="J78" s="35" t="s">
        <v>176</v>
      </c>
      <c r="K78" s="35" t="s">
        <v>72</v>
      </c>
      <c r="L78" s="36" t="s">
        <v>73</v>
      </c>
      <c r="M78" s="35" t="s">
        <v>1047</v>
      </c>
      <c r="N78" s="36" t="s">
        <v>13</v>
      </c>
      <c r="O78" s="36" t="s">
        <v>1166</v>
      </c>
      <c r="P78" s="35" t="s">
        <v>13</v>
      </c>
    </row>
    <row r="79" spans="1:16" s="39" customFormat="1" ht="24.9" customHeight="1" x14ac:dyDescent="0.25">
      <c r="A79" s="35" t="s">
        <v>701</v>
      </c>
      <c r="B79" s="35" t="s">
        <v>702</v>
      </c>
      <c r="C79" s="36" t="s">
        <v>703</v>
      </c>
      <c r="D79" s="36" t="s">
        <v>704</v>
      </c>
      <c r="E79" s="37" t="s">
        <v>705</v>
      </c>
      <c r="F79" s="37" t="s">
        <v>68</v>
      </c>
      <c r="G79" s="35" t="s">
        <v>706</v>
      </c>
      <c r="H79" s="35" t="s">
        <v>318</v>
      </c>
      <c r="I79" s="35" t="s">
        <v>707</v>
      </c>
      <c r="J79" s="35" t="s">
        <v>318</v>
      </c>
      <c r="K79" s="35" t="s">
        <v>90</v>
      </c>
      <c r="L79" s="36" t="s">
        <v>73</v>
      </c>
      <c r="M79" s="35" t="s">
        <v>708</v>
      </c>
      <c r="N79" s="36" t="s">
        <v>75</v>
      </c>
      <c r="O79" s="41" t="s">
        <v>40</v>
      </c>
      <c r="P79" s="35" t="s">
        <v>11</v>
      </c>
    </row>
    <row r="80" spans="1:16" s="39" customFormat="1" ht="24.9" customHeight="1" x14ac:dyDescent="0.25">
      <c r="A80" s="36" t="s">
        <v>1048</v>
      </c>
      <c r="B80" s="36" t="s">
        <v>1049</v>
      </c>
      <c r="C80" s="36" t="s">
        <v>1050</v>
      </c>
      <c r="D80" s="36" t="s">
        <v>1051</v>
      </c>
      <c r="E80" s="37" t="s">
        <v>1052</v>
      </c>
      <c r="F80" s="37" t="s">
        <v>68</v>
      </c>
      <c r="G80" s="35" t="s">
        <v>1053</v>
      </c>
      <c r="H80" s="35" t="s">
        <v>213</v>
      </c>
      <c r="I80" s="35" t="s">
        <v>1054</v>
      </c>
      <c r="J80" s="35" t="s">
        <v>213</v>
      </c>
      <c r="K80" s="35" t="s">
        <v>72</v>
      </c>
      <c r="L80" s="36" t="s">
        <v>73</v>
      </c>
      <c r="M80" s="35" t="s">
        <v>406</v>
      </c>
      <c r="N80" s="36" t="s">
        <v>75</v>
      </c>
      <c r="O80" s="36" t="s">
        <v>1166</v>
      </c>
      <c r="P80" s="35" t="s">
        <v>13</v>
      </c>
    </row>
    <row r="81" spans="1:16" s="39" customFormat="1" ht="24.9" customHeight="1" x14ac:dyDescent="0.25">
      <c r="A81" s="35" t="s">
        <v>248</v>
      </c>
      <c r="B81" s="35" t="s">
        <v>249</v>
      </c>
      <c r="C81" s="35" t="s">
        <v>250</v>
      </c>
      <c r="D81" s="35" t="s">
        <v>251</v>
      </c>
      <c r="E81" s="40">
        <v>36665</v>
      </c>
      <c r="F81" s="37" t="s">
        <v>81</v>
      </c>
      <c r="G81" s="35" t="s">
        <v>252</v>
      </c>
      <c r="H81" s="35" t="s">
        <v>145</v>
      </c>
      <c r="I81" s="35" t="s">
        <v>253</v>
      </c>
      <c r="J81" s="35" t="s">
        <v>145</v>
      </c>
      <c r="K81" s="35" t="s">
        <v>72</v>
      </c>
      <c r="L81" s="36" t="s">
        <v>73</v>
      </c>
      <c r="M81" s="35" t="s">
        <v>254</v>
      </c>
      <c r="N81" s="35" t="s">
        <v>9</v>
      </c>
      <c r="O81" s="35" t="s">
        <v>8</v>
      </c>
      <c r="P81" s="35" t="s">
        <v>9</v>
      </c>
    </row>
    <row r="82" spans="1:16" s="39" customFormat="1" ht="24.9" customHeight="1" x14ac:dyDescent="0.25">
      <c r="A82" s="35" t="s">
        <v>83</v>
      </c>
      <c r="B82" s="35" t="s">
        <v>84</v>
      </c>
      <c r="C82" s="36" t="s">
        <v>85</v>
      </c>
      <c r="D82" s="36" t="s">
        <v>86</v>
      </c>
      <c r="E82" s="37" t="s">
        <v>87</v>
      </c>
      <c r="F82" s="37" t="s">
        <v>68</v>
      </c>
      <c r="G82" s="35" t="s">
        <v>88</v>
      </c>
      <c r="H82" s="35" t="s">
        <v>70</v>
      </c>
      <c r="I82" s="35" t="s">
        <v>89</v>
      </c>
      <c r="J82" s="35" t="s">
        <v>70</v>
      </c>
      <c r="K82" s="35" t="s">
        <v>90</v>
      </c>
      <c r="L82" s="36" t="s">
        <v>73</v>
      </c>
      <c r="M82" s="35" t="s">
        <v>91</v>
      </c>
      <c r="N82" s="36" t="s">
        <v>6</v>
      </c>
      <c r="O82" s="41" t="s">
        <v>5</v>
      </c>
      <c r="P82" s="35" t="s">
        <v>6</v>
      </c>
    </row>
    <row r="83" spans="1:16" s="39" customFormat="1" ht="24.9" customHeight="1" x14ac:dyDescent="0.25">
      <c r="A83" s="36" t="s">
        <v>822</v>
      </c>
      <c r="B83" s="36" t="s">
        <v>823</v>
      </c>
      <c r="C83" s="36" t="s">
        <v>824</v>
      </c>
      <c r="D83" s="36" t="s">
        <v>825</v>
      </c>
      <c r="E83" s="37" t="s">
        <v>826</v>
      </c>
      <c r="F83" s="37" t="s">
        <v>81</v>
      </c>
      <c r="G83" s="35" t="s">
        <v>827</v>
      </c>
      <c r="H83" s="35" t="s">
        <v>213</v>
      </c>
      <c r="I83" s="35" t="s">
        <v>629</v>
      </c>
      <c r="J83" s="35" t="s">
        <v>213</v>
      </c>
      <c r="K83" s="35" t="s">
        <v>72</v>
      </c>
      <c r="L83" s="36" t="s">
        <v>73</v>
      </c>
      <c r="M83" s="35" t="s">
        <v>821</v>
      </c>
      <c r="N83" s="36" t="s">
        <v>75</v>
      </c>
      <c r="O83" s="41" t="s">
        <v>35</v>
      </c>
      <c r="P83" s="35" t="s">
        <v>29</v>
      </c>
    </row>
    <row r="84" spans="1:16" s="39" customFormat="1" ht="24.9" customHeight="1" x14ac:dyDescent="0.25">
      <c r="A84" s="35" t="s">
        <v>397</v>
      </c>
      <c r="B84" s="35" t="s">
        <v>398</v>
      </c>
      <c r="C84" s="36" t="s">
        <v>399</v>
      </c>
      <c r="D84" s="36" t="s">
        <v>400</v>
      </c>
      <c r="E84" s="37" t="s">
        <v>401</v>
      </c>
      <c r="F84" s="37" t="s">
        <v>81</v>
      </c>
      <c r="G84" s="35" t="s">
        <v>402</v>
      </c>
      <c r="H84" s="35" t="s">
        <v>70</v>
      </c>
      <c r="I84" s="35" t="s">
        <v>403</v>
      </c>
      <c r="J84" s="35" t="s">
        <v>70</v>
      </c>
      <c r="K84" s="35" t="s">
        <v>90</v>
      </c>
      <c r="L84" s="35" t="s">
        <v>135</v>
      </c>
      <c r="M84" s="35" t="s">
        <v>404</v>
      </c>
      <c r="N84" s="36" t="s">
        <v>75</v>
      </c>
      <c r="O84" s="41" t="s">
        <v>12</v>
      </c>
      <c r="P84" s="35" t="s">
        <v>13</v>
      </c>
    </row>
    <row r="85" spans="1:16" s="39" customFormat="1" ht="24.9" customHeight="1" x14ac:dyDescent="0.25">
      <c r="A85" s="35" t="s">
        <v>1055</v>
      </c>
      <c r="B85" s="35" t="s">
        <v>1056</v>
      </c>
      <c r="C85" s="36" t="s">
        <v>1057</v>
      </c>
      <c r="D85" s="36" t="s">
        <v>1058</v>
      </c>
      <c r="E85" s="37" t="s">
        <v>1059</v>
      </c>
      <c r="F85" s="37" t="s">
        <v>68</v>
      </c>
      <c r="G85" s="35" t="s">
        <v>1060</v>
      </c>
      <c r="H85" s="35" t="s">
        <v>133</v>
      </c>
      <c r="I85" s="35" t="s">
        <v>549</v>
      </c>
      <c r="J85" s="35" t="s">
        <v>133</v>
      </c>
      <c r="K85" s="35" t="s">
        <v>72</v>
      </c>
      <c r="L85" s="36" t="s">
        <v>73</v>
      </c>
      <c r="M85" s="35" t="s">
        <v>406</v>
      </c>
      <c r="N85" s="36" t="s">
        <v>75</v>
      </c>
      <c r="O85" s="35" t="s">
        <v>1165</v>
      </c>
      <c r="P85" s="35" t="s">
        <v>13</v>
      </c>
    </row>
    <row r="86" spans="1:16" s="39" customFormat="1" ht="24.9" customHeight="1" x14ac:dyDescent="0.25">
      <c r="A86" s="35" t="s">
        <v>532</v>
      </c>
      <c r="B86" s="35" t="s">
        <v>533</v>
      </c>
      <c r="C86" s="36" t="s">
        <v>534</v>
      </c>
      <c r="D86" s="36" t="s">
        <v>535</v>
      </c>
      <c r="E86" s="37" t="s">
        <v>536</v>
      </c>
      <c r="F86" s="37" t="s">
        <v>81</v>
      </c>
      <c r="G86" s="35" t="s">
        <v>537</v>
      </c>
      <c r="H86" s="35" t="s">
        <v>70</v>
      </c>
      <c r="I86" s="35" t="s">
        <v>524</v>
      </c>
      <c r="J86" s="35" t="s">
        <v>70</v>
      </c>
      <c r="K86" s="35" t="s">
        <v>72</v>
      </c>
      <c r="L86" s="36" t="s">
        <v>73</v>
      </c>
      <c r="M86" s="35" t="s">
        <v>525</v>
      </c>
      <c r="N86" s="36" t="s">
        <v>6</v>
      </c>
      <c r="O86" s="41" t="s">
        <v>22</v>
      </c>
      <c r="P86" s="35" t="s">
        <v>6</v>
      </c>
    </row>
    <row r="87" spans="1:16" s="39" customFormat="1" ht="24.9" customHeight="1" x14ac:dyDescent="0.25">
      <c r="A87" s="35" t="s">
        <v>972</v>
      </c>
      <c r="B87" s="35" t="s">
        <v>973</v>
      </c>
      <c r="C87" s="36" t="s">
        <v>974</v>
      </c>
      <c r="D87" s="36" t="s">
        <v>975</v>
      </c>
      <c r="E87" s="37" t="s">
        <v>976</v>
      </c>
      <c r="F87" s="37" t="s">
        <v>81</v>
      </c>
      <c r="G87" s="35" t="s">
        <v>977</v>
      </c>
      <c r="H87" s="35" t="s">
        <v>70</v>
      </c>
      <c r="I87" s="35" t="s">
        <v>403</v>
      </c>
      <c r="J87" s="35" t="s">
        <v>70</v>
      </c>
      <c r="K87" s="35" t="s">
        <v>90</v>
      </c>
      <c r="L87" s="36" t="s">
        <v>73</v>
      </c>
      <c r="M87" s="35" t="s">
        <v>978</v>
      </c>
      <c r="N87" s="36" t="s">
        <v>75</v>
      </c>
      <c r="O87" s="42" t="s">
        <v>42</v>
      </c>
      <c r="P87" s="35" t="s">
        <v>6</v>
      </c>
    </row>
    <row r="88" spans="1:16" s="39" customFormat="1" ht="24.9" customHeight="1" x14ac:dyDescent="0.25">
      <c r="A88" s="35" t="s">
        <v>614</v>
      </c>
      <c r="B88" s="35" t="s">
        <v>615</v>
      </c>
      <c r="C88" s="35" t="s">
        <v>616</v>
      </c>
      <c r="D88" s="35" t="s">
        <v>617</v>
      </c>
      <c r="E88" s="37" t="s">
        <v>618</v>
      </c>
      <c r="F88" s="37" t="s">
        <v>81</v>
      </c>
      <c r="G88" s="35" t="s">
        <v>619</v>
      </c>
      <c r="H88" s="35" t="s">
        <v>142</v>
      </c>
      <c r="I88" s="35" t="s">
        <v>620</v>
      </c>
      <c r="J88" s="35" t="s">
        <v>142</v>
      </c>
      <c r="K88" s="35" t="s">
        <v>72</v>
      </c>
      <c r="L88" s="35" t="s">
        <v>135</v>
      </c>
      <c r="M88" s="35" t="s">
        <v>621</v>
      </c>
      <c r="N88" s="36" t="s">
        <v>75</v>
      </c>
      <c r="O88" s="41" t="s">
        <v>27</v>
      </c>
      <c r="P88" s="35" t="s">
        <v>11</v>
      </c>
    </row>
    <row r="89" spans="1:16" s="39" customFormat="1" ht="24.9" customHeight="1" x14ac:dyDescent="0.25">
      <c r="A89" s="35" t="s">
        <v>257</v>
      </c>
      <c r="B89" s="35" t="s">
        <v>258</v>
      </c>
      <c r="C89" s="36" t="s">
        <v>259</v>
      </c>
      <c r="D89" s="36" t="s">
        <v>260</v>
      </c>
      <c r="E89" s="37" t="s">
        <v>261</v>
      </c>
      <c r="F89" s="37" t="s">
        <v>68</v>
      </c>
      <c r="G89" s="35" t="s">
        <v>262</v>
      </c>
      <c r="H89" s="35" t="s">
        <v>255</v>
      </c>
      <c r="I89" s="35" t="s">
        <v>256</v>
      </c>
      <c r="J89" s="35" t="s">
        <v>255</v>
      </c>
      <c r="K89" s="35" t="s">
        <v>72</v>
      </c>
      <c r="L89" s="36" t="s">
        <v>73</v>
      </c>
      <c r="M89" s="35" t="s">
        <v>144</v>
      </c>
      <c r="N89" s="36" t="s">
        <v>75</v>
      </c>
      <c r="O89" s="41" t="s">
        <v>8</v>
      </c>
      <c r="P89" s="35" t="s">
        <v>9</v>
      </c>
    </row>
    <row r="90" spans="1:16" s="39" customFormat="1" ht="24.9" customHeight="1" x14ac:dyDescent="0.25">
      <c r="A90" s="35" t="s">
        <v>595</v>
      </c>
      <c r="B90" s="35" t="s">
        <v>596</v>
      </c>
      <c r="C90" s="35" t="s">
        <v>597</v>
      </c>
      <c r="D90" s="35" t="s">
        <v>598</v>
      </c>
      <c r="E90" s="40">
        <v>36973</v>
      </c>
      <c r="F90" s="37" t="s">
        <v>386</v>
      </c>
      <c r="G90" s="35" t="s">
        <v>599</v>
      </c>
      <c r="H90" s="35" t="s">
        <v>255</v>
      </c>
      <c r="I90" s="35" t="s">
        <v>586</v>
      </c>
      <c r="J90" s="35" t="s">
        <v>255</v>
      </c>
      <c r="K90" s="35" t="s">
        <v>587</v>
      </c>
      <c r="L90" s="36" t="s">
        <v>73</v>
      </c>
      <c r="M90" s="35" t="s">
        <v>588</v>
      </c>
      <c r="N90" s="35" t="s">
        <v>24</v>
      </c>
      <c r="O90" s="41" t="s">
        <v>23</v>
      </c>
      <c r="P90" s="35" t="s">
        <v>24</v>
      </c>
    </row>
    <row r="91" spans="1:16" s="39" customFormat="1" ht="24.9" customHeight="1" x14ac:dyDescent="0.25">
      <c r="A91" s="35" t="s">
        <v>828</v>
      </c>
      <c r="B91" s="35" t="s">
        <v>829</v>
      </c>
      <c r="C91" s="36" t="s">
        <v>830</v>
      </c>
      <c r="D91" s="36" t="s">
        <v>831</v>
      </c>
      <c r="E91" s="37" t="s">
        <v>637</v>
      </c>
      <c r="F91" s="37" t="s">
        <v>68</v>
      </c>
      <c r="G91" s="35" t="s">
        <v>832</v>
      </c>
      <c r="H91" s="35" t="s">
        <v>499</v>
      </c>
      <c r="I91" s="35" t="s">
        <v>723</v>
      </c>
      <c r="J91" s="35" t="s">
        <v>499</v>
      </c>
      <c r="K91" s="35" t="s">
        <v>72</v>
      </c>
      <c r="L91" s="36" t="s">
        <v>73</v>
      </c>
      <c r="M91" s="35" t="s">
        <v>833</v>
      </c>
      <c r="N91" s="36" t="s">
        <v>75</v>
      </c>
      <c r="O91" s="41" t="s">
        <v>35</v>
      </c>
      <c r="P91" s="35" t="s">
        <v>29</v>
      </c>
    </row>
    <row r="92" spans="1:16" s="39" customFormat="1" ht="24.9" customHeight="1" x14ac:dyDescent="0.25">
      <c r="A92" s="35" t="s">
        <v>431</v>
      </c>
      <c r="B92" s="35" t="s">
        <v>432</v>
      </c>
      <c r="C92" s="36" t="s">
        <v>433</v>
      </c>
      <c r="D92" s="36" t="s">
        <v>434</v>
      </c>
      <c r="E92" s="37" t="s">
        <v>435</v>
      </c>
      <c r="F92" s="37" t="s">
        <v>81</v>
      </c>
      <c r="G92" s="35" t="s">
        <v>436</v>
      </c>
      <c r="H92" s="35" t="s">
        <v>428</v>
      </c>
      <c r="I92" s="35" t="s">
        <v>429</v>
      </c>
      <c r="J92" s="35" t="s">
        <v>428</v>
      </c>
      <c r="K92" s="35" t="s">
        <v>72</v>
      </c>
      <c r="L92" s="36" t="s">
        <v>73</v>
      </c>
      <c r="M92" s="35" t="s">
        <v>430</v>
      </c>
      <c r="N92" s="36" t="s">
        <v>75</v>
      </c>
      <c r="O92" s="41" t="s">
        <v>16</v>
      </c>
      <c r="P92" s="35" t="s">
        <v>17</v>
      </c>
    </row>
    <row r="93" spans="1:16" s="39" customFormat="1" ht="24.9" customHeight="1" x14ac:dyDescent="0.25">
      <c r="A93" s="35" t="s">
        <v>1006</v>
      </c>
      <c r="B93" s="35" t="s">
        <v>1007</v>
      </c>
      <c r="C93" s="36" t="s">
        <v>1008</v>
      </c>
      <c r="D93" s="36" t="s">
        <v>1009</v>
      </c>
      <c r="E93" s="37" t="s">
        <v>1010</v>
      </c>
      <c r="F93" s="37" t="s">
        <v>81</v>
      </c>
      <c r="G93" s="35" t="s">
        <v>1011</v>
      </c>
      <c r="H93" s="35" t="s">
        <v>142</v>
      </c>
      <c r="I93" s="35" t="s">
        <v>639</v>
      </c>
      <c r="J93" s="35" t="s">
        <v>142</v>
      </c>
      <c r="K93" s="35" t="s">
        <v>90</v>
      </c>
      <c r="L93" s="35" t="s">
        <v>135</v>
      </c>
      <c r="M93" s="35" t="s">
        <v>1012</v>
      </c>
      <c r="N93" s="36" t="s">
        <v>75</v>
      </c>
      <c r="O93" s="36" t="s">
        <v>43</v>
      </c>
      <c r="P93" s="50" t="s">
        <v>11</v>
      </c>
    </row>
    <row r="94" spans="1:16" s="39" customFormat="1" ht="24.9" customHeight="1" x14ac:dyDescent="0.25">
      <c r="A94" s="35" t="s">
        <v>731</v>
      </c>
      <c r="B94" s="35" t="s">
        <v>732</v>
      </c>
      <c r="C94" s="36" t="s">
        <v>733</v>
      </c>
      <c r="D94" s="36" t="s">
        <v>734</v>
      </c>
      <c r="E94" s="37" t="s">
        <v>735</v>
      </c>
      <c r="F94" s="37" t="s">
        <v>81</v>
      </c>
      <c r="G94" s="35" t="s">
        <v>736</v>
      </c>
      <c r="H94" s="35" t="s">
        <v>133</v>
      </c>
      <c r="I94" s="35" t="s">
        <v>549</v>
      </c>
      <c r="J94" s="35" t="s">
        <v>133</v>
      </c>
      <c r="K94" s="35" t="s">
        <v>72</v>
      </c>
      <c r="L94" s="35" t="s">
        <v>135</v>
      </c>
      <c r="M94" s="35" t="s">
        <v>647</v>
      </c>
      <c r="N94" s="36" t="s">
        <v>75</v>
      </c>
      <c r="O94" s="41" t="s">
        <v>32</v>
      </c>
      <c r="P94" s="35" t="s">
        <v>11</v>
      </c>
    </row>
    <row r="95" spans="1:16" s="39" customFormat="1" ht="24.9" customHeight="1" x14ac:dyDescent="0.25">
      <c r="A95" s="35" t="s">
        <v>867</v>
      </c>
      <c r="B95" s="35" t="s">
        <v>857</v>
      </c>
      <c r="C95" s="36" t="s">
        <v>868</v>
      </c>
      <c r="D95" s="36" t="s">
        <v>859</v>
      </c>
      <c r="E95" s="37" t="s">
        <v>869</v>
      </c>
      <c r="F95" s="37" t="s">
        <v>81</v>
      </c>
      <c r="G95" s="35" t="s">
        <v>870</v>
      </c>
      <c r="H95" s="35" t="s">
        <v>133</v>
      </c>
      <c r="I95" s="35" t="s">
        <v>811</v>
      </c>
      <c r="J95" s="35" t="s">
        <v>133</v>
      </c>
      <c r="K95" s="35" t="s">
        <v>72</v>
      </c>
      <c r="L95" s="36" t="s">
        <v>73</v>
      </c>
      <c r="M95" s="35" t="s">
        <v>862</v>
      </c>
      <c r="N95" s="36" t="s">
        <v>75</v>
      </c>
      <c r="O95" s="41" t="s">
        <v>38</v>
      </c>
      <c r="P95" s="35" t="s">
        <v>6</v>
      </c>
    </row>
    <row r="96" spans="1:16" s="39" customFormat="1" ht="24.9" customHeight="1" x14ac:dyDescent="0.25">
      <c r="A96" s="35" t="s">
        <v>1097</v>
      </c>
      <c r="B96" s="35" t="s">
        <v>1098</v>
      </c>
      <c r="C96" s="36" t="s">
        <v>1099</v>
      </c>
      <c r="D96" s="36" t="s">
        <v>1100</v>
      </c>
      <c r="E96" s="37" t="s">
        <v>1101</v>
      </c>
      <c r="F96" s="37" t="s">
        <v>68</v>
      </c>
      <c r="G96" s="35" t="s">
        <v>1102</v>
      </c>
      <c r="H96" s="35" t="s">
        <v>70</v>
      </c>
      <c r="I96" s="35" t="s">
        <v>680</v>
      </c>
      <c r="J96" s="35" t="s">
        <v>70</v>
      </c>
      <c r="K96" s="35" t="s">
        <v>72</v>
      </c>
      <c r="L96" s="36" t="s">
        <v>73</v>
      </c>
      <c r="M96" s="35" t="s">
        <v>1096</v>
      </c>
      <c r="N96" s="36" t="s">
        <v>75</v>
      </c>
      <c r="O96" s="36" t="s">
        <v>44</v>
      </c>
      <c r="P96" s="35" t="s">
        <v>11</v>
      </c>
    </row>
    <row r="97" spans="1:16" s="39" customFormat="1" ht="24.9" customHeight="1" x14ac:dyDescent="0.25">
      <c r="A97" s="35" t="s">
        <v>1061</v>
      </c>
      <c r="B97" s="35" t="s">
        <v>559</v>
      </c>
      <c r="C97" s="36" t="s">
        <v>1062</v>
      </c>
      <c r="D97" s="36" t="s">
        <v>560</v>
      </c>
      <c r="E97" s="37" t="s">
        <v>1063</v>
      </c>
      <c r="F97" s="37" t="s">
        <v>81</v>
      </c>
      <c r="G97" s="35" t="s">
        <v>1064</v>
      </c>
      <c r="H97" s="35" t="s">
        <v>145</v>
      </c>
      <c r="I97" s="35" t="s">
        <v>1065</v>
      </c>
      <c r="J97" s="35" t="s">
        <v>145</v>
      </c>
      <c r="K97" s="35" t="s">
        <v>72</v>
      </c>
      <c r="L97" s="36" t="s">
        <v>73</v>
      </c>
      <c r="M97" s="35" t="s">
        <v>1066</v>
      </c>
      <c r="N97" s="36" t="s">
        <v>13</v>
      </c>
      <c r="O97" s="35" t="s">
        <v>1165</v>
      </c>
      <c r="P97" s="35" t="s">
        <v>13</v>
      </c>
    </row>
    <row r="98" spans="1:16" s="39" customFormat="1" ht="24.9" customHeight="1" x14ac:dyDescent="0.25">
      <c r="A98" s="35" t="s">
        <v>263</v>
      </c>
      <c r="B98" s="35" t="s">
        <v>264</v>
      </c>
      <c r="C98" s="36" t="s">
        <v>265</v>
      </c>
      <c r="D98" s="36" t="s">
        <v>266</v>
      </c>
      <c r="E98" s="37" t="s">
        <v>267</v>
      </c>
      <c r="F98" s="37" t="s">
        <v>68</v>
      </c>
      <c r="G98" s="35" t="s">
        <v>268</v>
      </c>
      <c r="H98" s="35" t="s">
        <v>142</v>
      </c>
      <c r="I98" s="35" t="s">
        <v>269</v>
      </c>
      <c r="J98" s="35" t="s">
        <v>142</v>
      </c>
      <c r="K98" s="35" t="s">
        <v>72</v>
      </c>
      <c r="L98" s="36" t="s">
        <v>73</v>
      </c>
      <c r="M98" s="35" t="s">
        <v>270</v>
      </c>
      <c r="N98" s="36" t="s">
        <v>9</v>
      </c>
      <c r="O98" s="41" t="s">
        <v>8</v>
      </c>
      <c r="P98" s="35" t="s">
        <v>9</v>
      </c>
    </row>
    <row r="99" spans="1:16" s="39" customFormat="1" ht="24.9" customHeight="1" x14ac:dyDescent="0.25">
      <c r="A99" s="36" t="s">
        <v>979</v>
      </c>
      <c r="B99" s="36" t="s">
        <v>980</v>
      </c>
      <c r="C99" s="35" t="s">
        <v>981</v>
      </c>
      <c r="D99" s="35" t="s">
        <v>982</v>
      </c>
      <c r="E99" s="37" t="s">
        <v>983</v>
      </c>
      <c r="F99" s="37" t="s">
        <v>68</v>
      </c>
      <c r="G99" s="35" t="s">
        <v>984</v>
      </c>
      <c r="H99" s="36" t="s">
        <v>238</v>
      </c>
      <c r="I99" s="35" t="s">
        <v>985</v>
      </c>
      <c r="J99" s="35" t="s">
        <v>142</v>
      </c>
      <c r="K99" s="35" t="s">
        <v>90</v>
      </c>
      <c r="L99" s="36" t="s">
        <v>73</v>
      </c>
      <c r="M99" s="36" t="s">
        <v>986</v>
      </c>
      <c r="N99" s="36" t="s">
        <v>6</v>
      </c>
      <c r="O99" s="42" t="s">
        <v>42</v>
      </c>
      <c r="P99" s="41" t="s">
        <v>6</v>
      </c>
    </row>
    <row r="100" spans="1:16" s="39" customFormat="1" ht="24.9" customHeight="1" x14ac:dyDescent="0.25">
      <c r="A100" s="35" t="s">
        <v>836</v>
      </c>
      <c r="B100" s="35" t="s">
        <v>837</v>
      </c>
      <c r="C100" s="36" t="s">
        <v>838</v>
      </c>
      <c r="D100" s="36" t="s">
        <v>839</v>
      </c>
      <c r="E100" s="37" t="s">
        <v>840</v>
      </c>
      <c r="F100" s="37" t="s">
        <v>68</v>
      </c>
      <c r="G100" s="35" t="s">
        <v>841</v>
      </c>
      <c r="H100" s="35" t="s">
        <v>561</v>
      </c>
      <c r="I100" s="35" t="s">
        <v>835</v>
      </c>
      <c r="J100" s="35" t="s">
        <v>176</v>
      </c>
      <c r="K100" s="35" t="s">
        <v>72</v>
      </c>
      <c r="L100" s="36" t="s">
        <v>73</v>
      </c>
      <c r="M100" s="35" t="s">
        <v>1188</v>
      </c>
      <c r="N100" s="36" t="s">
        <v>75</v>
      </c>
      <c r="O100" s="35" t="s">
        <v>36</v>
      </c>
      <c r="P100" s="35" t="s">
        <v>37</v>
      </c>
    </row>
    <row r="101" spans="1:16" s="39" customFormat="1" ht="24.9" customHeight="1" x14ac:dyDescent="0.25">
      <c r="A101" s="35" t="s">
        <v>1067</v>
      </c>
      <c r="B101" s="35" t="s">
        <v>1068</v>
      </c>
      <c r="C101" s="36" t="s">
        <v>1069</v>
      </c>
      <c r="D101" s="36" t="s">
        <v>1070</v>
      </c>
      <c r="E101" s="37" t="s">
        <v>1071</v>
      </c>
      <c r="F101" s="37" t="s">
        <v>81</v>
      </c>
      <c r="G101" s="35" t="s">
        <v>1072</v>
      </c>
      <c r="H101" s="35" t="s">
        <v>238</v>
      </c>
      <c r="I101" s="35" t="s">
        <v>1041</v>
      </c>
      <c r="J101" s="35" t="s">
        <v>176</v>
      </c>
      <c r="K101" s="35" t="s">
        <v>72</v>
      </c>
      <c r="L101" s="36" t="s">
        <v>73</v>
      </c>
      <c r="M101" s="35" t="s">
        <v>1047</v>
      </c>
      <c r="N101" s="36" t="s">
        <v>13</v>
      </c>
      <c r="O101" s="36" t="s">
        <v>1166</v>
      </c>
      <c r="P101" s="35" t="s">
        <v>13</v>
      </c>
    </row>
    <row r="102" spans="1:16" s="39" customFormat="1" ht="24.9" customHeight="1" x14ac:dyDescent="0.25">
      <c r="A102" s="35" t="s">
        <v>937</v>
      </c>
      <c r="B102" s="35" t="s">
        <v>938</v>
      </c>
      <c r="C102" s="36" t="s">
        <v>939</v>
      </c>
      <c r="D102" s="36" t="s">
        <v>363</v>
      </c>
      <c r="E102" s="37" t="s">
        <v>940</v>
      </c>
      <c r="F102" s="37" t="s">
        <v>81</v>
      </c>
      <c r="G102" s="35" t="s">
        <v>941</v>
      </c>
      <c r="H102" s="35" t="s">
        <v>133</v>
      </c>
      <c r="I102" s="35" t="s">
        <v>160</v>
      </c>
      <c r="J102" s="35" t="s">
        <v>133</v>
      </c>
      <c r="K102" s="35" t="s">
        <v>72</v>
      </c>
      <c r="L102" s="35" t="s">
        <v>135</v>
      </c>
      <c r="M102" s="35" t="s">
        <v>932</v>
      </c>
      <c r="N102" s="36" t="s">
        <v>75</v>
      </c>
      <c r="O102" s="41" t="s">
        <v>41</v>
      </c>
      <c r="P102" s="41" t="s">
        <v>6</v>
      </c>
    </row>
    <row r="103" spans="1:16" s="39" customFormat="1" ht="24.9" customHeight="1" x14ac:dyDescent="0.25">
      <c r="A103" s="35" t="s">
        <v>271</v>
      </c>
      <c r="B103" s="35" t="s">
        <v>272</v>
      </c>
      <c r="C103" s="36" t="s">
        <v>273</v>
      </c>
      <c r="D103" s="36" t="s">
        <v>274</v>
      </c>
      <c r="E103" s="37" t="s">
        <v>275</v>
      </c>
      <c r="F103" s="37" t="s">
        <v>68</v>
      </c>
      <c r="G103" s="35" t="s">
        <v>276</v>
      </c>
      <c r="H103" s="35" t="s">
        <v>70</v>
      </c>
      <c r="I103" s="35" t="s">
        <v>71</v>
      </c>
      <c r="J103" s="35" t="s">
        <v>70</v>
      </c>
      <c r="K103" s="35" t="s">
        <v>90</v>
      </c>
      <c r="L103" s="36" t="s">
        <v>73</v>
      </c>
      <c r="M103" s="35" t="s">
        <v>277</v>
      </c>
      <c r="N103" s="36" t="s">
        <v>75</v>
      </c>
      <c r="O103" s="41" t="s">
        <v>8</v>
      </c>
      <c r="P103" s="41" t="s">
        <v>9</v>
      </c>
    </row>
    <row r="104" spans="1:16" s="39" customFormat="1" ht="24.9" customHeight="1" x14ac:dyDescent="0.25">
      <c r="A104" s="35" t="s">
        <v>538</v>
      </c>
      <c r="B104" s="35" t="s">
        <v>539</v>
      </c>
      <c r="C104" s="36" t="s">
        <v>540</v>
      </c>
      <c r="D104" s="36" t="s">
        <v>541</v>
      </c>
      <c r="E104" s="37" t="s">
        <v>542</v>
      </c>
      <c r="F104" s="37" t="s">
        <v>81</v>
      </c>
      <c r="G104" s="35" t="s">
        <v>543</v>
      </c>
      <c r="H104" s="35" t="s">
        <v>70</v>
      </c>
      <c r="I104" s="35" t="s">
        <v>524</v>
      </c>
      <c r="J104" s="35" t="s">
        <v>70</v>
      </c>
      <c r="K104" s="35" t="s">
        <v>72</v>
      </c>
      <c r="L104" s="36" t="s">
        <v>73</v>
      </c>
      <c r="M104" s="35" t="s">
        <v>525</v>
      </c>
      <c r="N104" s="36" t="s">
        <v>6</v>
      </c>
      <c r="O104" s="41" t="s">
        <v>22</v>
      </c>
      <c r="P104" s="35" t="s">
        <v>6</v>
      </c>
    </row>
    <row r="105" spans="1:16" s="39" customFormat="1" ht="24.9" customHeight="1" x14ac:dyDescent="0.25">
      <c r="A105" s="35" t="s">
        <v>797</v>
      </c>
      <c r="B105" s="35" t="s">
        <v>798</v>
      </c>
      <c r="C105" s="36" t="s">
        <v>799</v>
      </c>
      <c r="D105" s="36" t="s">
        <v>800</v>
      </c>
      <c r="E105" s="37" t="s">
        <v>801</v>
      </c>
      <c r="F105" s="37" t="s">
        <v>68</v>
      </c>
      <c r="G105" s="35" t="s">
        <v>802</v>
      </c>
      <c r="H105" s="35" t="s">
        <v>396</v>
      </c>
      <c r="I105" s="35" t="s">
        <v>803</v>
      </c>
      <c r="J105" s="35" t="s">
        <v>515</v>
      </c>
      <c r="K105" s="35" t="s">
        <v>72</v>
      </c>
      <c r="L105" s="35" t="s">
        <v>135</v>
      </c>
      <c r="M105" s="35" t="s">
        <v>804</v>
      </c>
      <c r="N105" s="36" t="s">
        <v>75</v>
      </c>
      <c r="O105" s="41" t="s">
        <v>796</v>
      </c>
      <c r="P105" s="41" t="s">
        <v>26</v>
      </c>
    </row>
    <row r="106" spans="1:16" s="39" customFormat="1" ht="24.9" customHeight="1" x14ac:dyDescent="0.25">
      <c r="A106" s="35" t="s">
        <v>278</v>
      </c>
      <c r="B106" s="35" t="s">
        <v>279</v>
      </c>
      <c r="C106" s="36" t="s">
        <v>280</v>
      </c>
      <c r="D106" s="36" t="s">
        <v>281</v>
      </c>
      <c r="E106" s="37" t="s">
        <v>282</v>
      </c>
      <c r="F106" s="37" t="s">
        <v>68</v>
      </c>
      <c r="G106" s="35" t="s">
        <v>283</v>
      </c>
      <c r="H106" s="35" t="s">
        <v>213</v>
      </c>
      <c r="I106" s="35" t="s">
        <v>214</v>
      </c>
      <c r="J106" s="35" t="s">
        <v>213</v>
      </c>
      <c r="K106" s="35" t="s">
        <v>72</v>
      </c>
      <c r="L106" s="36" t="s">
        <v>73</v>
      </c>
      <c r="M106" s="35" t="s">
        <v>284</v>
      </c>
      <c r="N106" s="36" t="s">
        <v>75</v>
      </c>
      <c r="O106" s="41" t="s">
        <v>8</v>
      </c>
      <c r="P106" s="35" t="s">
        <v>9</v>
      </c>
    </row>
    <row r="107" spans="1:16" s="39" customFormat="1" ht="24.9" customHeight="1" x14ac:dyDescent="0.25">
      <c r="A107" s="35" t="s">
        <v>878</v>
      </c>
      <c r="B107" s="35" t="s">
        <v>879</v>
      </c>
      <c r="C107" s="36" t="s">
        <v>880</v>
      </c>
      <c r="D107" s="36" t="s">
        <v>881</v>
      </c>
      <c r="E107" s="37" t="s">
        <v>882</v>
      </c>
      <c r="F107" s="37" t="s">
        <v>68</v>
      </c>
      <c r="G107" s="35" t="s">
        <v>883</v>
      </c>
      <c r="H107" s="35" t="s">
        <v>557</v>
      </c>
      <c r="I107" s="35" t="s">
        <v>884</v>
      </c>
      <c r="J107" s="35" t="s">
        <v>557</v>
      </c>
      <c r="K107" s="35" t="s">
        <v>90</v>
      </c>
      <c r="L107" s="36" t="s">
        <v>73</v>
      </c>
      <c r="M107" s="35" t="s">
        <v>885</v>
      </c>
      <c r="N107" s="36" t="s">
        <v>29</v>
      </c>
      <c r="O107" s="41" t="s">
        <v>39</v>
      </c>
      <c r="P107" s="35" t="s">
        <v>29</v>
      </c>
    </row>
    <row r="108" spans="1:16" s="39" customFormat="1" ht="24.9" customHeight="1" x14ac:dyDescent="0.25">
      <c r="A108" s="42" t="s">
        <v>369</v>
      </c>
      <c r="B108" s="42" t="s">
        <v>370</v>
      </c>
      <c r="C108" s="42" t="s">
        <v>371</v>
      </c>
      <c r="D108" s="42" t="s">
        <v>372</v>
      </c>
      <c r="E108" s="51">
        <v>35965</v>
      </c>
      <c r="F108" s="52" t="s">
        <v>373</v>
      </c>
      <c r="G108" s="42" t="s">
        <v>374</v>
      </c>
      <c r="H108" s="42" t="s">
        <v>133</v>
      </c>
      <c r="I108" s="42" t="s">
        <v>375</v>
      </c>
      <c r="J108" s="42" t="s">
        <v>133</v>
      </c>
      <c r="K108" s="42" t="s">
        <v>72</v>
      </c>
      <c r="L108" s="35" t="s">
        <v>135</v>
      </c>
      <c r="M108" s="42" t="s">
        <v>376</v>
      </c>
      <c r="N108" s="35" t="s">
        <v>75</v>
      </c>
      <c r="O108" s="41" t="s">
        <v>8</v>
      </c>
      <c r="P108" s="35" t="s">
        <v>9</v>
      </c>
    </row>
    <row r="109" spans="1:16" s="39" customFormat="1" ht="24.9" customHeight="1" x14ac:dyDescent="0.25">
      <c r="A109" s="35" t="s">
        <v>285</v>
      </c>
      <c r="B109" s="35" t="s">
        <v>286</v>
      </c>
      <c r="C109" s="36" t="s">
        <v>287</v>
      </c>
      <c r="D109" s="36" t="s">
        <v>288</v>
      </c>
      <c r="E109" s="37" t="s">
        <v>289</v>
      </c>
      <c r="F109" s="37" t="s">
        <v>81</v>
      </c>
      <c r="G109" s="35" t="s">
        <v>290</v>
      </c>
      <c r="H109" s="35" t="s">
        <v>255</v>
      </c>
      <c r="I109" s="35" t="s">
        <v>256</v>
      </c>
      <c r="J109" s="35" t="s">
        <v>255</v>
      </c>
      <c r="K109" s="35" t="s">
        <v>72</v>
      </c>
      <c r="L109" s="36" t="s">
        <v>73</v>
      </c>
      <c r="M109" s="35" t="s">
        <v>144</v>
      </c>
      <c r="N109" s="36" t="s">
        <v>75</v>
      </c>
      <c r="O109" s="41" t="s">
        <v>8</v>
      </c>
      <c r="P109" s="35" t="s">
        <v>9</v>
      </c>
    </row>
    <row r="110" spans="1:16" s="39" customFormat="1" ht="24.9" customHeight="1" x14ac:dyDescent="0.25">
      <c r="A110" s="36" t="s">
        <v>633</v>
      </c>
      <c r="B110" s="36" t="s">
        <v>634</v>
      </c>
      <c r="C110" s="36" t="s">
        <v>635</v>
      </c>
      <c r="D110" s="36" t="s">
        <v>636</v>
      </c>
      <c r="E110" s="37" t="s">
        <v>637</v>
      </c>
      <c r="F110" s="37" t="s">
        <v>68</v>
      </c>
      <c r="G110" s="35" t="s">
        <v>638</v>
      </c>
      <c r="H110" s="35" t="s">
        <v>213</v>
      </c>
      <c r="I110" s="35" t="s">
        <v>629</v>
      </c>
      <c r="J110" s="35" t="s">
        <v>213</v>
      </c>
      <c r="K110" s="35" t="s">
        <v>72</v>
      </c>
      <c r="L110" s="36" t="s">
        <v>73</v>
      </c>
      <c r="M110" s="35" t="s">
        <v>630</v>
      </c>
      <c r="N110" s="36" t="s">
        <v>75</v>
      </c>
      <c r="O110" s="41" t="s">
        <v>28</v>
      </c>
      <c r="P110" s="35" t="s">
        <v>29</v>
      </c>
    </row>
    <row r="111" spans="1:16" s="39" customFormat="1" ht="24.9" customHeight="1" x14ac:dyDescent="0.25">
      <c r="A111" s="35" t="s">
        <v>1073</v>
      </c>
      <c r="B111" s="35" t="s">
        <v>555</v>
      </c>
      <c r="C111" s="36" t="s">
        <v>1074</v>
      </c>
      <c r="D111" s="36" t="s">
        <v>556</v>
      </c>
      <c r="E111" s="37" t="s">
        <v>1075</v>
      </c>
      <c r="F111" s="37" t="s">
        <v>81</v>
      </c>
      <c r="G111" s="35" t="s">
        <v>1076</v>
      </c>
      <c r="H111" s="35" t="s">
        <v>142</v>
      </c>
      <c r="I111" s="35" t="s">
        <v>1033</v>
      </c>
      <c r="J111" s="35" t="s">
        <v>142</v>
      </c>
      <c r="K111" s="35" t="s">
        <v>587</v>
      </c>
      <c r="L111" s="36" t="s">
        <v>73</v>
      </c>
      <c r="M111" s="35" t="s">
        <v>406</v>
      </c>
      <c r="N111" s="36" t="s">
        <v>13</v>
      </c>
      <c r="O111" s="36" t="s">
        <v>1166</v>
      </c>
      <c r="P111" s="35" t="s">
        <v>13</v>
      </c>
    </row>
    <row r="112" spans="1:16" s="39" customFormat="1" ht="24.9" customHeight="1" x14ac:dyDescent="0.25">
      <c r="A112" s="35" t="s">
        <v>942</v>
      </c>
      <c r="B112" s="35" t="s">
        <v>943</v>
      </c>
      <c r="C112" s="36" t="s">
        <v>944</v>
      </c>
      <c r="D112" s="36" t="s">
        <v>945</v>
      </c>
      <c r="E112" s="37" t="s">
        <v>946</v>
      </c>
      <c r="F112" s="37" t="s">
        <v>68</v>
      </c>
      <c r="G112" s="35" t="s">
        <v>947</v>
      </c>
      <c r="H112" s="35" t="s">
        <v>133</v>
      </c>
      <c r="I112" s="35" t="s">
        <v>160</v>
      </c>
      <c r="J112" s="35" t="s">
        <v>133</v>
      </c>
      <c r="K112" s="35" t="s">
        <v>72</v>
      </c>
      <c r="L112" s="35" t="s">
        <v>135</v>
      </c>
      <c r="M112" s="35" t="s">
        <v>932</v>
      </c>
      <c r="N112" s="36" t="s">
        <v>75</v>
      </c>
      <c r="O112" s="41" t="s">
        <v>41</v>
      </c>
      <c r="P112" s="41" t="s">
        <v>6</v>
      </c>
    </row>
    <row r="113" spans="1:16" s="39" customFormat="1" ht="24.9" customHeight="1" x14ac:dyDescent="0.25">
      <c r="A113" s="35" t="s">
        <v>902</v>
      </c>
      <c r="B113" s="35" t="s">
        <v>903</v>
      </c>
      <c r="C113" s="36" t="s">
        <v>904</v>
      </c>
      <c r="D113" s="36" t="s">
        <v>905</v>
      </c>
      <c r="E113" s="37" t="s">
        <v>906</v>
      </c>
      <c r="F113" s="37" t="s">
        <v>81</v>
      </c>
      <c r="G113" s="35" t="s">
        <v>907</v>
      </c>
      <c r="H113" s="35" t="s">
        <v>142</v>
      </c>
      <c r="I113" s="35" t="s">
        <v>570</v>
      </c>
      <c r="J113" s="35" t="s">
        <v>142</v>
      </c>
      <c r="K113" s="35" t="s">
        <v>72</v>
      </c>
      <c r="L113" s="36" t="s">
        <v>73</v>
      </c>
      <c r="M113" s="35" t="s">
        <v>901</v>
      </c>
      <c r="N113" s="36" t="s">
        <v>75</v>
      </c>
      <c r="O113" s="36" t="s">
        <v>44</v>
      </c>
      <c r="P113" s="35" t="s">
        <v>11</v>
      </c>
    </row>
    <row r="114" spans="1:16" s="39" customFormat="1" ht="24.9" customHeight="1" x14ac:dyDescent="0.25">
      <c r="A114" s="35" t="s">
        <v>116</v>
      </c>
      <c r="B114" s="35" t="s">
        <v>117</v>
      </c>
      <c r="C114" s="36" t="s">
        <v>118</v>
      </c>
      <c r="D114" s="48" t="s">
        <v>119</v>
      </c>
      <c r="E114" s="37" t="s">
        <v>120</v>
      </c>
      <c r="F114" s="37" t="s">
        <v>81</v>
      </c>
      <c r="G114" s="35" t="s">
        <v>121</v>
      </c>
      <c r="H114" s="36" t="s">
        <v>113</v>
      </c>
      <c r="I114" s="35" t="s">
        <v>114</v>
      </c>
      <c r="J114" s="36" t="s">
        <v>113</v>
      </c>
      <c r="K114" s="35" t="s">
        <v>72</v>
      </c>
      <c r="L114" s="36" t="s">
        <v>73</v>
      </c>
      <c r="M114" s="35" t="s">
        <v>115</v>
      </c>
      <c r="N114" s="36" t="s">
        <v>75</v>
      </c>
      <c r="O114" s="35" t="s">
        <v>1189</v>
      </c>
      <c r="P114" s="35" t="s">
        <v>6</v>
      </c>
    </row>
    <row r="115" spans="1:16" s="39" customFormat="1" ht="24.9" customHeight="1" x14ac:dyDescent="0.25">
      <c r="A115" s="35" t="s">
        <v>122</v>
      </c>
      <c r="B115" s="35" t="s">
        <v>123</v>
      </c>
      <c r="C115" s="36" t="s">
        <v>118</v>
      </c>
      <c r="D115" s="48" t="s">
        <v>124</v>
      </c>
      <c r="E115" s="37" t="s">
        <v>125</v>
      </c>
      <c r="F115" s="37" t="s">
        <v>81</v>
      </c>
      <c r="G115" s="35" t="s">
        <v>126</v>
      </c>
      <c r="H115" s="36" t="s">
        <v>113</v>
      </c>
      <c r="I115" s="35" t="s">
        <v>114</v>
      </c>
      <c r="J115" s="36" t="s">
        <v>113</v>
      </c>
      <c r="K115" s="35" t="s">
        <v>72</v>
      </c>
      <c r="L115" s="36" t="s">
        <v>73</v>
      </c>
      <c r="M115" s="35" t="s">
        <v>115</v>
      </c>
      <c r="N115" s="36" t="s">
        <v>75</v>
      </c>
      <c r="O115" s="35" t="s">
        <v>1189</v>
      </c>
      <c r="P115" s="35" t="s">
        <v>6</v>
      </c>
    </row>
    <row r="116" spans="1:16" s="39" customFormat="1" ht="24.9" customHeight="1" x14ac:dyDescent="0.25">
      <c r="A116" s="35" t="s">
        <v>660</v>
      </c>
      <c r="B116" s="35" t="s">
        <v>661</v>
      </c>
      <c r="C116" s="36" t="s">
        <v>662</v>
      </c>
      <c r="D116" s="36" t="s">
        <v>663</v>
      </c>
      <c r="E116" s="37" t="s">
        <v>664</v>
      </c>
      <c r="F116" s="37" t="s">
        <v>81</v>
      </c>
      <c r="G116" s="35" t="s">
        <v>665</v>
      </c>
      <c r="H116" s="35" t="s">
        <v>133</v>
      </c>
      <c r="I116" s="35" t="s">
        <v>549</v>
      </c>
      <c r="J116" s="35" t="s">
        <v>133</v>
      </c>
      <c r="K116" s="35" t="s">
        <v>72</v>
      </c>
      <c r="L116" s="36" t="s">
        <v>73</v>
      </c>
      <c r="M116" s="35" t="s">
        <v>647</v>
      </c>
      <c r="N116" s="36" t="s">
        <v>75</v>
      </c>
      <c r="O116" s="41" t="s">
        <v>31</v>
      </c>
      <c r="P116" s="35" t="s">
        <v>11</v>
      </c>
    </row>
    <row r="117" spans="1:16" s="39" customFormat="1" ht="24.9" customHeight="1" x14ac:dyDescent="0.25">
      <c r="A117" s="35" t="s">
        <v>600</v>
      </c>
      <c r="B117" s="35" t="s">
        <v>601</v>
      </c>
      <c r="C117" s="36" t="s">
        <v>602</v>
      </c>
      <c r="D117" s="36" t="s">
        <v>603</v>
      </c>
      <c r="E117" s="37" t="s">
        <v>604</v>
      </c>
      <c r="F117" s="37" t="s">
        <v>81</v>
      </c>
      <c r="G117" s="35" t="s">
        <v>605</v>
      </c>
      <c r="H117" s="35" t="s">
        <v>255</v>
      </c>
      <c r="I117" s="35" t="s">
        <v>606</v>
      </c>
      <c r="J117" s="35" t="s">
        <v>142</v>
      </c>
      <c r="K117" s="35" t="s">
        <v>72</v>
      </c>
      <c r="L117" s="35" t="s">
        <v>135</v>
      </c>
      <c r="M117" s="35" t="s">
        <v>607</v>
      </c>
      <c r="N117" s="36" t="s">
        <v>29</v>
      </c>
      <c r="O117" s="41" t="s">
        <v>25</v>
      </c>
      <c r="P117" s="35" t="s">
        <v>29</v>
      </c>
    </row>
    <row r="118" spans="1:16" s="39" customFormat="1" ht="24.9" customHeight="1" x14ac:dyDescent="0.25">
      <c r="A118" s="36" t="s">
        <v>775</v>
      </c>
      <c r="B118" s="36" t="s">
        <v>776</v>
      </c>
      <c r="C118" s="36" t="s">
        <v>777</v>
      </c>
      <c r="D118" s="36" t="s">
        <v>778</v>
      </c>
      <c r="E118" s="43" t="s">
        <v>547</v>
      </c>
      <c r="F118" s="37" t="s">
        <v>68</v>
      </c>
      <c r="G118" s="42" t="s">
        <v>779</v>
      </c>
      <c r="H118" s="35" t="s">
        <v>70</v>
      </c>
      <c r="I118" s="36" t="s">
        <v>780</v>
      </c>
      <c r="J118" s="36" t="s">
        <v>70</v>
      </c>
      <c r="K118" s="36" t="s">
        <v>90</v>
      </c>
      <c r="L118" s="36" t="s">
        <v>73</v>
      </c>
      <c r="M118" s="42" t="s">
        <v>781</v>
      </c>
      <c r="N118" s="36" t="s">
        <v>33</v>
      </c>
      <c r="O118" s="41" t="s">
        <v>1164</v>
      </c>
      <c r="P118" s="35" t="s">
        <v>33</v>
      </c>
    </row>
    <row r="119" spans="1:16" s="39" customFormat="1" ht="24.9" customHeight="1" x14ac:dyDescent="0.25">
      <c r="A119" s="35" t="s">
        <v>589</v>
      </c>
      <c r="B119" s="35" t="s">
        <v>590</v>
      </c>
      <c r="C119" s="36" t="s">
        <v>591</v>
      </c>
      <c r="D119" s="36" t="s">
        <v>592</v>
      </c>
      <c r="E119" s="37" t="s">
        <v>593</v>
      </c>
      <c r="F119" s="37" t="s">
        <v>81</v>
      </c>
      <c r="G119" s="35" t="s">
        <v>594</v>
      </c>
      <c r="H119" s="35" t="s">
        <v>255</v>
      </c>
      <c r="I119" s="35" t="s">
        <v>584</v>
      </c>
      <c r="J119" s="35" t="s">
        <v>255</v>
      </c>
      <c r="K119" s="35" t="s">
        <v>72</v>
      </c>
      <c r="L119" s="36" t="s">
        <v>73</v>
      </c>
      <c r="M119" s="35" t="s">
        <v>1187</v>
      </c>
      <c r="N119" s="36" t="s">
        <v>24</v>
      </c>
      <c r="O119" s="41" t="s">
        <v>23</v>
      </c>
      <c r="P119" s="35" t="s">
        <v>24</v>
      </c>
    </row>
    <row r="120" spans="1:16" s="39" customFormat="1" ht="24.9" customHeight="1" x14ac:dyDescent="0.25">
      <c r="A120" s="36" t="s">
        <v>782</v>
      </c>
      <c r="B120" s="36" t="s">
        <v>783</v>
      </c>
      <c r="C120" s="36" t="s">
        <v>784</v>
      </c>
      <c r="D120" s="36" t="s">
        <v>785</v>
      </c>
      <c r="E120" s="43" t="s">
        <v>786</v>
      </c>
      <c r="F120" s="37" t="s">
        <v>68</v>
      </c>
      <c r="G120" s="35" t="s">
        <v>787</v>
      </c>
      <c r="H120" s="35" t="s">
        <v>70</v>
      </c>
      <c r="I120" s="35" t="s">
        <v>780</v>
      </c>
      <c r="J120" s="35" t="s">
        <v>70</v>
      </c>
      <c r="K120" s="35" t="s">
        <v>90</v>
      </c>
      <c r="L120" s="36" t="s">
        <v>73</v>
      </c>
      <c r="M120" s="35" t="s">
        <v>781</v>
      </c>
      <c r="N120" s="36" t="s">
        <v>33</v>
      </c>
      <c r="O120" s="41" t="s">
        <v>1164</v>
      </c>
      <c r="P120" s="35" t="s">
        <v>33</v>
      </c>
    </row>
    <row r="121" spans="1:16" s="39" customFormat="1" ht="24.9" customHeight="1" x14ac:dyDescent="0.25">
      <c r="A121" s="35" t="s">
        <v>291</v>
      </c>
      <c r="B121" s="35" t="s">
        <v>292</v>
      </c>
      <c r="C121" s="36" t="s">
        <v>293</v>
      </c>
      <c r="D121" s="36" t="s">
        <v>294</v>
      </c>
      <c r="E121" s="37" t="s">
        <v>295</v>
      </c>
      <c r="F121" s="37" t="s">
        <v>68</v>
      </c>
      <c r="G121" s="35" t="s">
        <v>296</v>
      </c>
      <c r="H121" s="35" t="s">
        <v>240</v>
      </c>
      <c r="I121" s="35" t="s">
        <v>297</v>
      </c>
      <c r="J121" s="35" t="s">
        <v>240</v>
      </c>
      <c r="K121" s="35" t="s">
        <v>72</v>
      </c>
      <c r="L121" s="35" t="s">
        <v>135</v>
      </c>
      <c r="M121" s="35" t="s">
        <v>298</v>
      </c>
      <c r="N121" s="36" t="s">
        <v>75</v>
      </c>
      <c r="O121" s="41" t="s">
        <v>8</v>
      </c>
      <c r="P121" s="35" t="s">
        <v>9</v>
      </c>
    </row>
    <row r="122" spans="1:16" s="39" customFormat="1" ht="24.9" customHeight="1" x14ac:dyDescent="0.25">
      <c r="A122" s="36" t="s">
        <v>987</v>
      </c>
      <c r="B122" s="36" t="s">
        <v>988</v>
      </c>
      <c r="C122" s="35" t="s">
        <v>989</v>
      </c>
      <c r="D122" s="35" t="s">
        <v>990</v>
      </c>
      <c r="E122" s="37" t="s">
        <v>991</v>
      </c>
      <c r="F122" s="37" t="s">
        <v>81</v>
      </c>
      <c r="G122" s="35" t="s">
        <v>992</v>
      </c>
      <c r="H122" s="36" t="s">
        <v>238</v>
      </c>
      <c r="I122" s="35" t="s">
        <v>985</v>
      </c>
      <c r="J122" s="36" t="s">
        <v>142</v>
      </c>
      <c r="K122" s="35" t="s">
        <v>90</v>
      </c>
      <c r="L122" s="36" t="s">
        <v>73</v>
      </c>
      <c r="M122" s="36" t="s">
        <v>986</v>
      </c>
      <c r="N122" s="36" t="s">
        <v>6</v>
      </c>
      <c r="O122" s="42" t="s">
        <v>42</v>
      </c>
      <c r="P122" s="35" t="s">
        <v>6</v>
      </c>
    </row>
    <row r="123" spans="1:16" s="39" customFormat="1" ht="24.9" customHeight="1" x14ac:dyDescent="0.25">
      <c r="A123" s="35" t="s">
        <v>1077</v>
      </c>
      <c r="B123" s="35" t="s">
        <v>1078</v>
      </c>
      <c r="C123" s="35" t="s">
        <v>1079</v>
      </c>
      <c r="D123" s="35" t="s">
        <v>1080</v>
      </c>
      <c r="E123" s="40">
        <v>35930</v>
      </c>
      <c r="F123" s="37" t="s">
        <v>373</v>
      </c>
      <c r="G123" s="35" t="s">
        <v>1081</v>
      </c>
      <c r="H123" s="35" t="s">
        <v>142</v>
      </c>
      <c r="I123" s="35" t="s">
        <v>1082</v>
      </c>
      <c r="J123" s="35" t="s">
        <v>142</v>
      </c>
      <c r="K123" s="35" t="s">
        <v>587</v>
      </c>
      <c r="L123" s="36" t="s">
        <v>73</v>
      </c>
      <c r="M123" s="35" t="s">
        <v>1083</v>
      </c>
      <c r="N123" s="35" t="s">
        <v>75</v>
      </c>
      <c r="O123" s="36" t="s">
        <v>44</v>
      </c>
      <c r="P123" s="35" t="s">
        <v>11</v>
      </c>
    </row>
    <row r="124" spans="1:16" s="39" customFormat="1" ht="24.9" customHeight="1" x14ac:dyDescent="0.25">
      <c r="A124" s="35" t="s">
        <v>299</v>
      </c>
      <c r="B124" s="35" t="s">
        <v>300</v>
      </c>
      <c r="C124" s="36" t="s">
        <v>301</v>
      </c>
      <c r="D124" s="36" t="s">
        <v>302</v>
      </c>
      <c r="E124" s="37" t="s">
        <v>303</v>
      </c>
      <c r="F124" s="37" t="s">
        <v>81</v>
      </c>
      <c r="G124" s="35" t="s">
        <v>304</v>
      </c>
      <c r="H124" s="35" t="s">
        <v>142</v>
      </c>
      <c r="I124" s="35" t="s">
        <v>143</v>
      </c>
      <c r="J124" s="35" t="s">
        <v>142</v>
      </c>
      <c r="K124" s="35" t="s">
        <v>72</v>
      </c>
      <c r="L124" s="36" t="s">
        <v>73</v>
      </c>
      <c r="M124" s="35" t="s">
        <v>305</v>
      </c>
      <c r="N124" s="36" t="s">
        <v>9</v>
      </c>
      <c r="O124" s="41" t="s">
        <v>8</v>
      </c>
      <c r="P124" s="35" t="s">
        <v>9</v>
      </c>
    </row>
    <row r="125" spans="1:16" s="39" customFormat="1" ht="24.9" customHeight="1" x14ac:dyDescent="0.25">
      <c r="A125" s="42" t="s">
        <v>948</v>
      </c>
      <c r="B125" s="42" t="s">
        <v>949</v>
      </c>
      <c r="C125" s="42" t="s">
        <v>950</v>
      </c>
      <c r="D125" s="42" t="s">
        <v>951</v>
      </c>
      <c r="E125" s="37" t="s">
        <v>952</v>
      </c>
      <c r="F125" s="37" t="s">
        <v>81</v>
      </c>
      <c r="G125" s="35" t="s">
        <v>953</v>
      </c>
      <c r="H125" s="35" t="s">
        <v>133</v>
      </c>
      <c r="I125" s="35" t="s">
        <v>160</v>
      </c>
      <c r="J125" s="35" t="s">
        <v>133</v>
      </c>
      <c r="K125" s="35" t="s">
        <v>72</v>
      </c>
      <c r="L125" s="35" t="s">
        <v>135</v>
      </c>
      <c r="M125" s="35" t="s">
        <v>932</v>
      </c>
      <c r="N125" s="36" t="s">
        <v>75</v>
      </c>
      <c r="O125" s="41" t="s">
        <v>41</v>
      </c>
      <c r="P125" s="41" t="s">
        <v>6</v>
      </c>
    </row>
    <row r="126" spans="1:16" s="39" customFormat="1" ht="24.9" customHeight="1" x14ac:dyDescent="0.25">
      <c r="A126" s="35" t="s">
        <v>954</v>
      </c>
      <c r="B126" s="35" t="s">
        <v>631</v>
      </c>
      <c r="C126" s="36" t="s">
        <v>955</v>
      </c>
      <c r="D126" s="36" t="s">
        <v>632</v>
      </c>
      <c r="E126" s="37" t="s">
        <v>956</v>
      </c>
      <c r="F126" s="37" t="s">
        <v>68</v>
      </c>
      <c r="G126" s="35" t="s">
        <v>957</v>
      </c>
      <c r="H126" s="35" t="s">
        <v>133</v>
      </c>
      <c r="I126" s="35" t="s">
        <v>160</v>
      </c>
      <c r="J126" s="35" t="s">
        <v>133</v>
      </c>
      <c r="K126" s="35" t="s">
        <v>72</v>
      </c>
      <c r="L126" s="35" t="s">
        <v>135</v>
      </c>
      <c r="M126" s="35" t="s">
        <v>932</v>
      </c>
      <c r="N126" s="36" t="s">
        <v>75</v>
      </c>
      <c r="O126" s="41" t="s">
        <v>41</v>
      </c>
      <c r="P126" s="41" t="s">
        <v>6</v>
      </c>
    </row>
    <row r="127" spans="1:16" s="39" customFormat="1" ht="24.9" customHeight="1" x14ac:dyDescent="0.25">
      <c r="A127" s="35" t="s">
        <v>1151</v>
      </c>
      <c r="B127" s="35" t="s">
        <v>1152</v>
      </c>
      <c r="C127" s="36" t="s">
        <v>1153</v>
      </c>
      <c r="D127" s="36" t="s">
        <v>1154</v>
      </c>
      <c r="E127" s="37" t="s">
        <v>1155</v>
      </c>
      <c r="F127" s="37" t="s">
        <v>68</v>
      </c>
      <c r="G127" s="35" t="s">
        <v>1156</v>
      </c>
      <c r="H127" s="35" t="s">
        <v>544</v>
      </c>
      <c r="I127" s="35" t="s">
        <v>545</v>
      </c>
      <c r="J127" s="35" t="s">
        <v>544</v>
      </c>
      <c r="K127" s="35" t="s">
        <v>72</v>
      </c>
      <c r="L127" s="35" t="s">
        <v>135</v>
      </c>
      <c r="M127" s="35" t="s">
        <v>1114</v>
      </c>
      <c r="N127" s="36" t="s">
        <v>33</v>
      </c>
      <c r="O127" s="36" t="s">
        <v>45</v>
      </c>
      <c r="P127" s="35" t="s">
        <v>33</v>
      </c>
    </row>
    <row r="128" spans="1:16" s="39" customFormat="1" ht="24.9" customHeight="1" x14ac:dyDescent="0.25">
      <c r="A128" s="35" t="s">
        <v>666</v>
      </c>
      <c r="B128" s="35" t="s">
        <v>326</v>
      </c>
      <c r="C128" s="36" t="s">
        <v>667</v>
      </c>
      <c r="D128" s="36" t="s">
        <v>327</v>
      </c>
      <c r="E128" s="37" t="s">
        <v>668</v>
      </c>
      <c r="F128" s="37" t="s">
        <v>68</v>
      </c>
      <c r="G128" s="35" t="s">
        <v>669</v>
      </c>
      <c r="H128" s="35" t="s">
        <v>133</v>
      </c>
      <c r="I128" s="35" t="s">
        <v>549</v>
      </c>
      <c r="J128" s="35" t="s">
        <v>133</v>
      </c>
      <c r="K128" s="35" t="s">
        <v>72</v>
      </c>
      <c r="L128" s="36" t="s">
        <v>73</v>
      </c>
      <c r="M128" s="35" t="s">
        <v>647</v>
      </c>
      <c r="N128" s="36" t="s">
        <v>75</v>
      </c>
      <c r="O128" s="41" t="s">
        <v>31</v>
      </c>
      <c r="P128" s="35" t="s">
        <v>11</v>
      </c>
    </row>
    <row r="129" spans="1:16" s="39" customFormat="1" ht="24.9" customHeight="1" x14ac:dyDescent="0.25">
      <c r="A129" s="35" t="s">
        <v>306</v>
      </c>
      <c r="B129" s="35" t="s">
        <v>307</v>
      </c>
      <c r="C129" s="36" t="s">
        <v>308</v>
      </c>
      <c r="D129" s="36" t="s">
        <v>309</v>
      </c>
      <c r="E129" s="37" t="s">
        <v>310</v>
      </c>
      <c r="F129" s="37" t="s">
        <v>81</v>
      </c>
      <c r="G129" s="35" t="s">
        <v>311</v>
      </c>
      <c r="H129" s="35" t="s">
        <v>213</v>
      </c>
      <c r="I129" s="35" t="s">
        <v>269</v>
      </c>
      <c r="J129" s="35" t="s">
        <v>142</v>
      </c>
      <c r="K129" s="35" t="s">
        <v>72</v>
      </c>
      <c r="L129" s="36" t="s">
        <v>73</v>
      </c>
      <c r="M129" s="35" t="s">
        <v>270</v>
      </c>
      <c r="N129" s="36" t="s">
        <v>9</v>
      </c>
      <c r="O129" s="41" t="s">
        <v>8</v>
      </c>
      <c r="P129" s="35" t="s">
        <v>9</v>
      </c>
    </row>
    <row r="130" spans="1:16" s="39" customFormat="1" ht="24.9" customHeight="1" x14ac:dyDescent="0.25">
      <c r="A130" s="35" t="s">
        <v>312</v>
      </c>
      <c r="B130" s="35" t="s">
        <v>313</v>
      </c>
      <c r="C130" s="36" t="s">
        <v>314</v>
      </c>
      <c r="D130" s="36" t="s">
        <v>315</v>
      </c>
      <c r="E130" s="37" t="s">
        <v>316</v>
      </c>
      <c r="F130" s="37" t="s">
        <v>68</v>
      </c>
      <c r="G130" s="35" t="s">
        <v>317</v>
      </c>
      <c r="H130" s="35" t="s">
        <v>318</v>
      </c>
      <c r="I130" s="35" t="s">
        <v>231</v>
      </c>
      <c r="J130" s="35" t="s">
        <v>142</v>
      </c>
      <c r="K130" s="35" t="s">
        <v>72</v>
      </c>
      <c r="L130" s="35" t="s">
        <v>135</v>
      </c>
      <c r="M130" s="35" t="s">
        <v>144</v>
      </c>
      <c r="N130" s="36" t="s">
        <v>75</v>
      </c>
      <c r="O130" s="41" t="s">
        <v>8</v>
      </c>
      <c r="P130" s="35" t="s">
        <v>9</v>
      </c>
    </row>
    <row r="131" spans="1:16" s="39" customFormat="1" ht="24.9" customHeight="1" x14ac:dyDescent="0.25">
      <c r="A131" s="35" t="s">
        <v>608</v>
      </c>
      <c r="B131" s="35" t="s">
        <v>609</v>
      </c>
      <c r="C131" s="35" t="s">
        <v>610</v>
      </c>
      <c r="D131" s="35" t="s">
        <v>611</v>
      </c>
      <c r="E131" s="37" t="s">
        <v>612</v>
      </c>
      <c r="F131" s="37" t="s">
        <v>81</v>
      </c>
      <c r="G131" s="35" t="s">
        <v>613</v>
      </c>
      <c r="H131" s="35" t="s">
        <v>142</v>
      </c>
      <c r="I131" s="35" t="s">
        <v>606</v>
      </c>
      <c r="J131" s="35" t="s">
        <v>142</v>
      </c>
      <c r="K131" s="35" t="s">
        <v>72</v>
      </c>
      <c r="L131" s="35" t="s">
        <v>135</v>
      </c>
      <c r="M131" s="35" t="s">
        <v>203</v>
      </c>
      <c r="N131" s="36" t="s">
        <v>29</v>
      </c>
      <c r="O131" s="41" t="s">
        <v>25</v>
      </c>
      <c r="P131" s="35" t="s">
        <v>29</v>
      </c>
    </row>
    <row r="132" spans="1:16" s="39" customFormat="1" ht="24.9" customHeight="1" x14ac:dyDescent="0.25">
      <c r="A132" s="35" t="s">
        <v>717</v>
      </c>
      <c r="B132" s="35" t="s">
        <v>718</v>
      </c>
      <c r="C132" s="35" t="s">
        <v>719</v>
      </c>
      <c r="D132" s="35" t="s">
        <v>720</v>
      </c>
      <c r="E132" s="37" t="s">
        <v>721</v>
      </c>
      <c r="F132" s="37" t="s">
        <v>68</v>
      </c>
      <c r="G132" s="35" t="s">
        <v>722</v>
      </c>
      <c r="H132" s="35" t="s">
        <v>499</v>
      </c>
      <c r="I132" s="35" t="s">
        <v>723</v>
      </c>
      <c r="J132" s="35" t="s">
        <v>499</v>
      </c>
      <c r="K132" s="35" t="s">
        <v>72</v>
      </c>
      <c r="L132" s="36" t="s">
        <v>73</v>
      </c>
      <c r="M132" s="35" t="s">
        <v>724</v>
      </c>
      <c r="N132" s="36" t="s">
        <v>75</v>
      </c>
      <c r="O132" s="41" t="s">
        <v>40</v>
      </c>
      <c r="P132" s="35" t="s">
        <v>11</v>
      </c>
    </row>
    <row r="133" spans="1:16" s="39" customFormat="1" ht="24.9" customHeight="1" x14ac:dyDescent="0.25">
      <c r="A133" s="35" t="s">
        <v>958</v>
      </c>
      <c r="B133" s="35" t="s">
        <v>959</v>
      </c>
      <c r="C133" s="35" t="s">
        <v>960</v>
      </c>
      <c r="D133" s="35" t="s">
        <v>961</v>
      </c>
      <c r="E133" s="37" t="s">
        <v>962</v>
      </c>
      <c r="F133" s="37" t="s">
        <v>81</v>
      </c>
      <c r="G133" s="35" t="s">
        <v>963</v>
      </c>
      <c r="H133" s="35" t="s">
        <v>133</v>
      </c>
      <c r="I133" s="35" t="s">
        <v>160</v>
      </c>
      <c r="J133" s="35" t="s">
        <v>133</v>
      </c>
      <c r="K133" s="35" t="s">
        <v>72</v>
      </c>
      <c r="L133" s="35" t="s">
        <v>135</v>
      </c>
      <c r="M133" s="35" t="s">
        <v>932</v>
      </c>
      <c r="N133" s="36" t="s">
        <v>75</v>
      </c>
      <c r="O133" s="41" t="s">
        <v>41</v>
      </c>
      <c r="P133" s="41" t="s">
        <v>6</v>
      </c>
    </row>
    <row r="134" spans="1:16" s="39" customFormat="1" ht="24.9" customHeight="1" x14ac:dyDescent="0.25">
      <c r="A134" s="35" t="s">
        <v>805</v>
      </c>
      <c r="B134" s="35" t="s">
        <v>806</v>
      </c>
      <c r="C134" s="35" t="s">
        <v>807</v>
      </c>
      <c r="D134" s="35" t="s">
        <v>808</v>
      </c>
      <c r="E134" s="37" t="s">
        <v>809</v>
      </c>
      <c r="F134" s="37" t="s">
        <v>81</v>
      </c>
      <c r="G134" s="35" t="s">
        <v>810</v>
      </c>
      <c r="H134" s="35" t="s">
        <v>133</v>
      </c>
      <c r="I134" s="35" t="s">
        <v>811</v>
      </c>
      <c r="J134" s="35" t="s">
        <v>133</v>
      </c>
      <c r="K134" s="35" t="s">
        <v>72</v>
      </c>
      <c r="L134" s="35" t="s">
        <v>135</v>
      </c>
      <c r="M134" s="35" t="s">
        <v>812</v>
      </c>
      <c r="N134" s="36" t="s">
        <v>75</v>
      </c>
      <c r="O134" s="41" t="s">
        <v>796</v>
      </c>
      <c r="P134" s="41" t="s">
        <v>26</v>
      </c>
    </row>
    <row r="135" spans="1:16" s="39" customFormat="1" ht="24.9" customHeight="1" x14ac:dyDescent="0.25">
      <c r="A135" s="35" t="s">
        <v>670</v>
      </c>
      <c r="B135" s="35" t="s">
        <v>552</v>
      </c>
      <c r="C135" s="35" t="s">
        <v>671</v>
      </c>
      <c r="D135" s="35" t="s">
        <v>553</v>
      </c>
      <c r="E135" s="37" t="s">
        <v>672</v>
      </c>
      <c r="F135" s="37" t="s">
        <v>81</v>
      </c>
      <c r="G135" s="35" t="s">
        <v>673</v>
      </c>
      <c r="H135" s="35" t="s">
        <v>133</v>
      </c>
      <c r="I135" s="35" t="s">
        <v>549</v>
      </c>
      <c r="J135" s="35" t="s">
        <v>133</v>
      </c>
      <c r="K135" s="35" t="s">
        <v>72</v>
      </c>
      <c r="L135" s="36" t="s">
        <v>73</v>
      </c>
      <c r="M135" s="35" t="s">
        <v>647</v>
      </c>
      <c r="N135" s="36" t="s">
        <v>75</v>
      </c>
      <c r="O135" s="41" t="s">
        <v>31</v>
      </c>
      <c r="P135" s="35" t="s">
        <v>11</v>
      </c>
    </row>
    <row r="136" spans="1:16" s="39" customFormat="1" ht="24.9" customHeight="1" x14ac:dyDescent="0.25">
      <c r="A136" s="35" t="s">
        <v>319</v>
      </c>
      <c r="B136" s="35" t="s">
        <v>320</v>
      </c>
      <c r="C136" s="35" t="s">
        <v>321</v>
      </c>
      <c r="D136" s="35" t="s">
        <v>322</v>
      </c>
      <c r="E136" s="37" t="s">
        <v>323</v>
      </c>
      <c r="F136" s="37" t="s">
        <v>68</v>
      </c>
      <c r="G136" s="35" t="s">
        <v>324</v>
      </c>
      <c r="H136" s="35" t="s">
        <v>142</v>
      </c>
      <c r="I136" s="35" t="s">
        <v>269</v>
      </c>
      <c r="J136" s="35" t="s">
        <v>142</v>
      </c>
      <c r="K136" s="35" t="s">
        <v>72</v>
      </c>
      <c r="L136" s="35" t="s">
        <v>135</v>
      </c>
      <c r="M136" s="35" t="s">
        <v>325</v>
      </c>
      <c r="N136" s="36" t="s">
        <v>9</v>
      </c>
      <c r="O136" s="41" t="s">
        <v>8</v>
      </c>
      <c r="P136" s="35" t="s">
        <v>9</v>
      </c>
    </row>
    <row r="137" spans="1:16" s="39" customFormat="1" ht="24.9" customHeight="1" x14ac:dyDescent="0.25">
      <c r="A137" s="35" t="s">
        <v>328</v>
      </c>
      <c r="B137" s="35" t="s">
        <v>329</v>
      </c>
      <c r="C137" s="35" t="s">
        <v>330</v>
      </c>
      <c r="D137" s="35" t="s">
        <v>331</v>
      </c>
      <c r="E137" s="37" t="s">
        <v>332</v>
      </c>
      <c r="F137" s="37" t="s">
        <v>81</v>
      </c>
      <c r="G137" s="35" t="s">
        <v>333</v>
      </c>
      <c r="H137" s="35" t="s">
        <v>238</v>
      </c>
      <c r="I137" s="35" t="s">
        <v>231</v>
      </c>
      <c r="J137" s="35" t="s">
        <v>142</v>
      </c>
      <c r="K137" s="35" t="s">
        <v>72</v>
      </c>
      <c r="L137" s="36" t="s">
        <v>73</v>
      </c>
      <c r="M137" s="35" t="s">
        <v>144</v>
      </c>
      <c r="N137" s="36" t="s">
        <v>75</v>
      </c>
      <c r="O137" s="41" t="s">
        <v>8</v>
      </c>
      <c r="P137" s="35" t="s">
        <v>9</v>
      </c>
    </row>
    <row r="138" spans="1:16" s="39" customFormat="1" ht="24.9" customHeight="1" x14ac:dyDescent="0.25">
      <c r="A138" s="35" t="s">
        <v>334</v>
      </c>
      <c r="B138" s="35" t="s">
        <v>335</v>
      </c>
      <c r="C138" s="35" t="s">
        <v>336</v>
      </c>
      <c r="D138" s="35" t="s">
        <v>337</v>
      </c>
      <c r="E138" s="37" t="s">
        <v>338</v>
      </c>
      <c r="F138" s="37" t="s">
        <v>68</v>
      </c>
      <c r="G138" s="35" t="s">
        <v>339</v>
      </c>
      <c r="H138" s="35" t="s">
        <v>142</v>
      </c>
      <c r="I138" s="35" t="s">
        <v>269</v>
      </c>
      <c r="J138" s="35" t="s">
        <v>142</v>
      </c>
      <c r="K138" s="35" t="s">
        <v>72</v>
      </c>
      <c r="L138" s="35" t="s">
        <v>135</v>
      </c>
      <c r="M138" s="53" t="s">
        <v>340</v>
      </c>
      <c r="N138" s="36" t="s">
        <v>9</v>
      </c>
      <c r="O138" s="41" t="s">
        <v>8</v>
      </c>
      <c r="P138" s="35" t="s">
        <v>9</v>
      </c>
    </row>
    <row r="139" spans="1:16" s="39" customFormat="1" ht="24.9" customHeight="1" x14ac:dyDescent="0.25">
      <c r="A139" s="35" t="s">
        <v>674</v>
      </c>
      <c r="B139" s="35" t="s">
        <v>675</v>
      </c>
      <c r="C139" s="35" t="s">
        <v>676</v>
      </c>
      <c r="D139" s="35" t="s">
        <v>677</v>
      </c>
      <c r="E139" s="37" t="s">
        <v>678</v>
      </c>
      <c r="F139" s="37" t="s">
        <v>68</v>
      </c>
      <c r="G139" s="35" t="s">
        <v>679</v>
      </c>
      <c r="H139" s="35" t="s">
        <v>133</v>
      </c>
      <c r="I139" s="35" t="s">
        <v>549</v>
      </c>
      <c r="J139" s="35" t="s">
        <v>133</v>
      </c>
      <c r="K139" s="35" t="s">
        <v>72</v>
      </c>
      <c r="L139" s="36" t="s">
        <v>73</v>
      </c>
      <c r="M139" s="35" t="s">
        <v>647</v>
      </c>
      <c r="N139" s="36" t="s">
        <v>75</v>
      </c>
      <c r="O139" s="41" t="s">
        <v>31</v>
      </c>
      <c r="P139" s="35" t="s">
        <v>11</v>
      </c>
    </row>
    <row r="140" spans="1:16" s="39" customFormat="1" ht="24.9" customHeight="1" x14ac:dyDescent="0.25">
      <c r="A140" s="35" t="s">
        <v>908</v>
      </c>
      <c r="B140" s="35" t="s">
        <v>909</v>
      </c>
      <c r="C140" s="35" t="s">
        <v>910</v>
      </c>
      <c r="D140" s="35" t="s">
        <v>911</v>
      </c>
      <c r="E140" s="37" t="s">
        <v>204</v>
      </c>
      <c r="F140" s="37" t="s">
        <v>68</v>
      </c>
      <c r="G140" s="35" t="s">
        <v>912</v>
      </c>
      <c r="H140" s="35" t="s">
        <v>142</v>
      </c>
      <c r="I140" s="35" t="s">
        <v>570</v>
      </c>
      <c r="J140" s="35" t="s">
        <v>142</v>
      </c>
      <c r="K140" s="35" t="s">
        <v>72</v>
      </c>
      <c r="L140" s="36" t="s">
        <v>73</v>
      </c>
      <c r="M140" s="35" t="s">
        <v>901</v>
      </c>
      <c r="N140" s="36" t="s">
        <v>75</v>
      </c>
      <c r="O140" s="36" t="s">
        <v>44</v>
      </c>
      <c r="P140" s="35" t="s">
        <v>11</v>
      </c>
    </row>
    <row r="141" spans="1:16" s="39" customFormat="1" ht="24.9" customHeight="1" x14ac:dyDescent="0.25">
      <c r="A141" s="35" t="s">
        <v>461</v>
      </c>
      <c r="B141" s="35" t="s">
        <v>462</v>
      </c>
      <c r="C141" s="35" t="s">
        <v>463</v>
      </c>
      <c r="D141" s="35" t="s">
        <v>464</v>
      </c>
      <c r="E141" s="37" t="s">
        <v>465</v>
      </c>
      <c r="F141" s="37" t="s">
        <v>81</v>
      </c>
      <c r="G141" s="35" t="s">
        <v>466</v>
      </c>
      <c r="H141" s="35" t="s">
        <v>133</v>
      </c>
      <c r="I141" s="35" t="s">
        <v>134</v>
      </c>
      <c r="J141" s="35" t="s">
        <v>133</v>
      </c>
      <c r="K141" s="35" t="s">
        <v>72</v>
      </c>
      <c r="L141" s="35" t="s">
        <v>135</v>
      </c>
      <c r="M141" s="35" t="s">
        <v>467</v>
      </c>
      <c r="N141" s="36" t="s">
        <v>6</v>
      </c>
      <c r="O141" s="41" t="s">
        <v>20</v>
      </c>
      <c r="P141" s="35" t="s">
        <v>6</v>
      </c>
    </row>
    <row r="142" spans="1:16" s="39" customFormat="1" ht="24.9" customHeight="1" x14ac:dyDescent="0.25">
      <c r="A142" s="35" t="s">
        <v>921</v>
      </c>
      <c r="B142" s="35" t="s">
        <v>903</v>
      </c>
      <c r="C142" s="35" t="s">
        <v>922</v>
      </c>
      <c r="D142" s="35" t="s">
        <v>905</v>
      </c>
      <c r="E142" s="37" t="s">
        <v>923</v>
      </c>
      <c r="F142" s="37" t="s">
        <v>81</v>
      </c>
      <c r="G142" s="35" t="s">
        <v>924</v>
      </c>
      <c r="H142" s="35" t="s">
        <v>142</v>
      </c>
      <c r="I142" s="35" t="s">
        <v>546</v>
      </c>
      <c r="J142" s="35" t="s">
        <v>142</v>
      </c>
      <c r="K142" s="35" t="s">
        <v>72</v>
      </c>
      <c r="L142" s="36" t="s">
        <v>73</v>
      </c>
      <c r="M142" s="35" t="s">
        <v>925</v>
      </c>
      <c r="N142" s="36" t="s">
        <v>75</v>
      </c>
      <c r="O142" s="41" t="s">
        <v>42</v>
      </c>
      <c r="P142" s="35" t="s">
        <v>6</v>
      </c>
    </row>
    <row r="143" spans="1:16" s="39" customFormat="1" ht="24.9" customHeight="1" x14ac:dyDescent="0.25">
      <c r="A143" s="35" t="s">
        <v>1167</v>
      </c>
      <c r="B143" s="35" t="s">
        <v>1168</v>
      </c>
      <c r="C143" s="35" t="s">
        <v>1169</v>
      </c>
      <c r="D143" s="35" t="s">
        <v>1170</v>
      </c>
      <c r="E143" s="40">
        <v>36982</v>
      </c>
      <c r="F143" s="37" t="s">
        <v>81</v>
      </c>
      <c r="G143" s="35" t="s">
        <v>1179</v>
      </c>
      <c r="H143" s="35" t="s">
        <v>557</v>
      </c>
      <c r="I143" s="35" t="s">
        <v>1182</v>
      </c>
      <c r="J143" s="35" t="s">
        <v>557</v>
      </c>
      <c r="K143" s="35" t="s">
        <v>72</v>
      </c>
      <c r="L143" s="35" t="s">
        <v>73</v>
      </c>
      <c r="M143" s="35" t="s">
        <v>1183</v>
      </c>
      <c r="N143" s="35" t="s">
        <v>75</v>
      </c>
      <c r="O143" s="35" t="s">
        <v>39</v>
      </c>
      <c r="P143" s="35" t="s">
        <v>29</v>
      </c>
    </row>
    <row r="144" spans="1:16" s="39" customFormat="1" ht="24.9" customHeight="1" x14ac:dyDescent="0.25">
      <c r="A144" s="35" t="s">
        <v>886</v>
      </c>
      <c r="B144" s="35" t="s">
        <v>887</v>
      </c>
      <c r="C144" s="35" t="s">
        <v>888</v>
      </c>
      <c r="D144" s="35" t="s">
        <v>889</v>
      </c>
      <c r="E144" s="37" t="s">
        <v>890</v>
      </c>
      <c r="F144" s="37" t="s">
        <v>81</v>
      </c>
      <c r="G144" s="35" t="s">
        <v>891</v>
      </c>
      <c r="H144" s="35" t="s">
        <v>557</v>
      </c>
      <c r="I144" s="35" t="s">
        <v>892</v>
      </c>
      <c r="J144" s="35" t="s">
        <v>557</v>
      </c>
      <c r="K144" s="35" t="s">
        <v>90</v>
      </c>
      <c r="L144" s="36" t="s">
        <v>73</v>
      </c>
      <c r="M144" s="35" t="s">
        <v>893</v>
      </c>
      <c r="N144" s="36" t="s">
        <v>75</v>
      </c>
      <c r="O144" s="35" t="s">
        <v>39</v>
      </c>
      <c r="P144" s="35" t="s">
        <v>29</v>
      </c>
    </row>
    <row r="145" spans="1:17" s="39" customFormat="1" ht="24.9" customHeight="1" x14ac:dyDescent="0.25">
      <c r="A145" s="35" t="s">
        <v>1103</v>
      </c>
      <c r="B145" s="35" t="s">
        <v>1104</v>
      </c>
      <c r="C145" s="35" t="s">
        <v>1105</v>
      </c>
      <c r="D145" s="35" t="s">
        <v>1186</v>
      </c>
      <c r="E145" s="37" t="s">
        <v>913</v>
      </c>
      <c r="F145" s="37" t="s">
        <v>68</v>
      </c>
      <c r="G145" s="35" t="s">
        <v>1106</v>
      </c>
      <c r="H145" s="35" t="s">
        <v>142</v>
      </c>
      <c r="I145" s="35" t="s">
        <v>1033</v>
      </c>
      <c r="J145" s="35" t="s">
        <v>142</v>
      </c>
      <c r="K145" s="35" t="s">
        <v>72</v>
      </c>
      <c r="L145" s="36" t="s">
        <v>73</v>
      </c>
      <c r="M145" s="35" t="s">
        <v>1107</v>
      </c>
      <c r="N145" s="36" t="s">
        <v>75</v>
      </c>
      <c r="O145" s="36" t="s">
        <v>8</v>
      </c>
      <c r="P145" s="35" t="s">
        <v>9</v>
      </c>
    </row>
    <row r="146" spans="1:17" s="39" customFormat="1" ht="24.9" customHeight="1" x14ac:dyDescent="0.25">
      <c r="A146" s="35" t="s">
        <v>342</v>
      </c>
      <c r="B146" s="35" t="s">
        <v>343</v>
      </c>
      <c r="C146" s="35" t="s">
        <v>344</v>
      </c>
      <c r="D146" s="35" t="s">
        <v>345</v>
      </c>
      <c r="E146" s="37" t="s">
        <v>346</v>
      </c>
      <c r="F146" s="37" t="s">
        <v>81</v>
      </c>
      <c r="G146" s="35" t="s">
        <v>347</v>
      </c>
      <c r="H146" s="35" t="s">
        <v>142</v>
      </c>
      <c r="I146" s="35" t="s">
        <v>168</v>
      </c>
      <c r="J146" s="35" t="s">
        <v>142</v>
      </c>
      <c r="K146" s="35" t="s">
        <v>72</v>
      </c>
      <c r="L146" s="36" t="s">
        <v>73</v>
      </c>
      <c r="M146" s="35" t="s">
        <v>196</v>
      </c>
      <c r="N146" s="36" t="s">
        <v>9</v>
      </c>
      <c r="O146" s="41" t="s">
        <v>8</v>
      </c>
      <c r="P146" s="35" t="s">
        <v>9</v>
      </c>
    </row>
    <row r="147" spans="1:17" s="39" customFormat="1" ht="24.9" customHeight="1" x14ac:dyDescent="0.25">
      <c r="A147" s="35" t="s">
        <v>1027</v>
      </c>
      <c r="B147" s="35" t="s">
        <v>1028</v>
      </c>
      <c r="C147" s="35" t="s">
        <v>1029</v>
      </c>
      <c r="D147" s="35" t="s">
        <v>1030</v>
      </c>
      <c r="E147" s="37" t="s">
        <v>1031</v>
      </c>
      <c r="F147" s="37" t="s">
        <v>68</v>
      </c>
      <c r="G147" s="35" t="s">
        <v>1032</v>
      </c>
      <c r="H147" s="35" t="s">
        <v>142</v>
      </c>
      <c r="I147" s="35" t="s">
        <v>1033</v>
      </c>
      <c r="J147" s="35" t="s">
        <v>142</v>
      </c>
      <c r="K147" s="35" t="s">
        <v>72</v>
      </c>
      <c r="L147" s="35" t="s">
        <v>135</v>
      </c>
      <c r="M147" s="35" t="s">
        <v>647</v>
      </c>
      <c r="N147" s="36" t="s">
        <v>75</v>
      </c>
      <c r="O147" s="36" t="s">
        <v>43</v>
      </c>
      <c r="P147" s="35" t="s">
        <v>11</v>
      </c>
    </row>
    <row r="148" spans="1:17" s="39" customFormat="1" ht="24.9" customHeight="1" x14ac:dyDescent="0.25">
      <c r="A148" s="35" t="s">
        <v>564</v>
      </c>
      <c r="B148" s="35" t="s">
        <v>565</v>
      </c>
      <c r="C148" s="35" t="s">
        <v>566</v>
      </c>
      <c r="D148" s="35" t="s">
        <v>567</v>
      </c>
      <c r="E148" s="37" t="s">
        <v>568</v>
      </c>
      <c r="F148" s="37" t="s">
        <v>81</v>
      </c>
      <c r="G148" s="35" t="s">
        <v>569</v>
      </c>
      <c r="H148" s="35" t="s">
        <v>238</v>
      </c>
      <c r="I148" s="35" t="s">
        <v>570</v>
      </c>
      <c r="J148" s="35" t="s">
        <v>142</v>
      </c>
      <c r="K148" s="35" t="s">
        <v>72</v>
      </c>
      <c r="L148" s="35" t="s">
        <v>135</v>
      </c>
      <c r="M148" s="35" t="s">
        <v>571</v>
      </c>
      <c r="N148" s="36" t="s">
        <v>75</v>
      </c>
      <c r="O148" s="35" t="s">
        <v>8</v>
      </c>
      <c r="P148" s="35" t="s">
        <v>9</v>
      </c>
    </row>
    <row r="149" spans="1:17" s="39" customFormat="1" ht="24.9" customHeight="1" x14ac:dyDescent="0.25">
      <c r="A149" s="35" t="s">
        <v>572</v>
      </c>
      <c r="B149" s="35" t="s">
        <v>573</v>
      </c>
      <c r="C149" s="35" t="s">
        <v>574</v>
      </c>
      <c r="D149" s="35" t="s">
        <v>575</v>
      </c>
      <c r="E149" s="43" t="s">
        <v>576</v>
      </c>
      <c r="F149" s="37" t="s">
        <v>81</v>
      </c>
      <c r="G149" s="35" t="s">
        <v>577</v>
      </c>
      <c r="H149" s="35" t="s">
        <v>506</v>
      </c>
      <c r="I149" s="35" t="s">
        <v>206</v>
      </c>
      <c r="J149" s="35" t="s">
        <v>205</v>
      </c>
      <c r="K149" s="35" t="s">
        <v>72</v>
      </c>
      <c r="L149" s="36" t="s">
        <v>73</v>
      </c>
      <c r="M149" s="35" t="s">
        <v>554</v>
      </c>
      <c r="N149" s="36" t="s">
        <v>75</v>
      </c>
      <c r="O149" s="35" t="s">
        <v>8</v>
      </c>
      <c r="P149" s="35" t="s">
        <v>9</v>
      </c>
    </row>
    <row r="150" spans="1:17" s="39" customFormat="1" ht="24.9" customHeight="1" x14ac:dyDescent="0.25">
      <c r="A150" s="35" t="s">
        <v>468</v>
      </c>
      <c r="B150" s="35" t="s">
        <v>469</v>
      </c>
      <c r="C150" s="35" t="s">
        <v>470</v>
      </c>
      <c r="D150" s="35" t="s">
        <v>471</v>
      </c>
      <c r="E150" s="37" t="s">
        <v>472</v>
      </c>
      <c r="F150" s="37" t="s">
        <v>81</v>
      </c>
      <c r="G150" s="35" t="s">
        <v>473</v>
      </c>
      <c r="H150" s="35" t="s">
        <v>133</v>
      </c>
      <c r="I150" s="35" t="s">
        <v>160</v>
      </c>
      <c r="J150" s="35" t="s">
        <v>133</v>
      </c>
      <c r="K150" s="35" t="s">
        <v>72</v>
      </c>
      <c r="L150" s="35" t="s">
        <v>135</v>
      </c>
      <c r="M150" s="35" t="s">
        <v>474</v>
      </c>
      <c r="N150" s="36" t="s">
        <v>75</v>
      </c>
      <c r="O150" s="41" t="s">
        <v>20</v>
      </c>
      <c r="P150" s="41" t="s">
        <v>6</v>
      </c>
    </row>
    <row r="151" spans="1:17" s="39" customFormat="1" ht="24.9" customHeight="1" x14ac:dyDescent="0.25">
      <c r="A151" s="35" t="s">
        <v>127</v>
      </c>
      <c r="B151" s="35" t="s">
        <v>128</v>
      </c>
      <c r="C151" s="35" t="s">
        <v>129</v>
      </c>
      <c r="D151" s="35" t="s">
        <v>130</v>
      </c>
      <c r="E151" s="37" t="s">
        <v>131</v>
      </c>
      <c r="F151" s="37" t="s">
        <v>81</v>
      </c>
      <c r="G151" s="35" t="s">
        <v>132</v>
      </c>
      <c r="H151" s="36" t="s">
        <v>113</v>
      </c>
      <c r="I151" s="35" t="s">
        <v>114</v>
      </c>
      <c r="J151" s="36" t="s">
        <v>113</v>
      </c>
      <c r="K151" s="35" t="s">
        <v>72</v>
      </c>
      <c r="L151" s="36" t="s">
        <v>73</v>
      </c>
      <c r="M151" s="35" t="s">
        <v>115</v>
      </c>
      <c r="N151" s="36" t="s">
        <v>75</v>
      </c>
      <c r="O151" s="35" t="s">
        <v>1189</v>
      </c>
      <c r="P151" s="35" t="s">
        <v>6</v>
      </c>
    </row>
    <row r="152" spans="1:17" s="39" customFormat="1" ht="24.9" customHeight="1" x14ac:dyDescent="0.25">
      <c r="A152" s="35" t="s">
        <v>348</v>
      </c>
      <c r="B152" s="35" t="s">
        <v>349</v>
      </c>
      <c r="C152" s="35" t="s">
        <v>350</v>
      </c>
      <c r="D152" s="35" t="s">
        <v>351</v>
      </c>
      <c r="E152" s="37" t="s">
        <v>352</v>
      </c>
      <c r="F152" s="37" t="s">
        <v>68</v>
      </c>
      <c r="G152" s="35" t="s">
        <v>353</v>
      </c>
      <c r="H152" s="35" t="s">
        <v>142</v>
      </c>
      <c r="I152" s="35" t="s">
        <v>354</v>
      </c>
      <c r="J152" s="35" t="s">
        <v>167</v>
      </c>
      <c r="K152" s="35" t="s">
        <v>72</v>
      </c>
      <c r="L152" s="35" t="s">
        <v>135</v>
      </c>
      <c r="M152" s="35" t="s">
        <v>144</v>
      </c>
      <c r="N152" s="36" t="s">
        <v>75</v>
      </c>
      <c r="O152" s="41" t="s">
        <v>8</v>
      </c>
      <c r="P152" s="35" t="s">
        <v>9</v>
      </c>
    </row>
    <row r="153" spans="1:17" s="39" customFormat="1" ht="24.9" customHeight="1" x14ac:dyDescent="0.25">
      <c r="A153" s="36" t="s">
        <v>355</v>
      </c>
      <c r="B153" s="36" t="s">
        <v>223</v>
      </c>
      <c r="C153" s="35" t="s">
        <v>356</v>
      </c>
      <c r="D153" s="35" t="s">
        <v>224</v>
      </c>
      <c r="E153" s="37" t="s">
        <v>357</v>
      </c>
      <c r="F153" s="37" t="s">
        <v>81</v>
      </c>
      <c r="G153" s="35" t="s">
        <v>358</v>
      </c>
      <c r="H153" s="35" t="s">
        <v>145</v>
      </c>
      <c r="I153" s="35" t="s">
        <v>188</v>
      </c>
      <c r="J153" s="35" t="s">
        <v>145</v>
      </c>
      <c r="K153" s="35" t="s">
        <v>72</v>
      </c>
      <c r="L153" s="36" t="s">
        <v>73</v>
      </c>
      <c r="M153" s="35" t="s">
        <v>359</v>
      </c>
      <c r="N153" s="36" t="s">
        <v>9</v>
      </c>
      <c r="O153" s="35" t="s">
        <v>8</v>
      </c>
      <c r="P153" s="35" t="s">
        <v>9</v>
      </c>
    </row>
    <row r="154" spans="1:17" s="39" customFormat="1" ht="24.9" customHeight="1" x14ac:dyDescent="0.25">
      <c r="A154" s="35" t="s">
        <v>993</v>
      </c>
      <c r="B154" s="35" t="s">
        <v>994</v>
      </c>
      <c r="C154" s="36" t="s">
        <v>995</v>
      </c>
      <c r="D154" s="36" t="s">
        <v>996</v>
      </c>
      <c r="E154" s="37" t="s">
        <v>997</v>
      </c>
      <c r="F154" s="37" t="s">
        <v>81</v>
      </c>
      <c r="G154" s="35" t="s">
        <v>998</v>
      </c>
      <c r="H154" s="36" t="s">
        <v>142</v>
      </c>
      <c r="I154" s="35" t="s">
        <v>985</v>
      </c>
      <c r="J154" s="36" t="s">
        <v>142</v>
      </c>
      <c r="K154" s="35" t="s">
        <v>90</v>
      </c>
      <c r="L154" s="36" t="s">
        <v>73</v>
      </c>
      <c r="M154" s="36" t="s">
        <v>986</v>
      </c>
      <c r="N154" s="36" t="s">
        <v>6</v>
      </c>
      <c r="O154" s="42" t="s">
        <v>42</v>
      </c>
      <c r="P154" s="35" t="s">
        <v>6</v>
      </c>
    </row>
    <row r="155" spans="1:17" s="39" customFormat="1" ht="24.9" customHeight="1" x14ac:dyDescent="0.25">
      <c r="A155" s="54" t="s">
        <v>694</v>
      </c>
      <c r="B155" s="54" t="s">
        <v>695</v>
      </c>
      <c r="C155" s="54" t="s">
        <v>696</v>
      </c>
      <c r="D155" s="54" t="s">
        <v>697</v>
      </c>
      <c r="E155" s="55" t="s">
        <v>698</v>
      </c>
      <c r="F155" s="56" t="s">
        <v>68</v>
      </c>
      <c r="G155" s="54" t="s">
        <v>699</v>
      </c>
      <c r="H155" s="54" t="s">
        <v>499</v>
      </c>
      <c r="I155" s="54" t="s">
        <v>700</v>
      </c>
      <c r="J155" s="54" t="s">
        <v>499</v>
      </c>
      <c r="K155" s="54" t="s">
        <v>72</v>
      </c>
      <c r="L155" s="54" t="s">
        <v>73</v>
      </c>
      <c r="M155" s="54" t="s">
        <v>640</v>
      </c>
      <c r="N155" s="54" t="s">
        <v>75</v>
      </c>
      <c r="O155" s="57" t="s">
        <v>40</v>
      </c>
      <c r="P155" s="58" t="s">
        <v>11</v>
      </c>
    </row>
    <row r="156" spans="1:17" s="39" customFormat="1" ht="24.9" customHeight="1" x14ac:dyDescent="0.25">
      <c r="A156" s="59" t="s">
        <v>894</v>
      </c>
      <c r="B156" s="59" t="s">
        <v>895</v>
      </c>
      <c r="C156" s="59" t="s">
        <v>896</v>
      </c>
      <c r="D156" s="59" t="s">
        <v>897</v>
      </c>
      <c r="E156" s="60" t="s">
        <v>898</v>
      </c>
      <c r="F156" s="60" t="s">
        <v>68</v>
      </c>
      <c r="G156" s="59" t="s">
        <v>899</v>
      </c>
      <c r="H156" s="59" t="s">
        <v>557</v>
      </c>
      <c r="I156" s="59" t="s">
        <v>892</v>
      </c>
      <c r="J156" s="59" t="s">
        <v>557</v>
      </c>
      <c r="K156" s="59" t="s">
        <v>90</v>
      </c>
      <c r="L156" s="61" t="s">
        <v>73</v>
      </c>
      <c r="M156" s="59" t="s">
        <v>900</v>
      </c>
      <c r="N156" s="59" t="s">
        <v>75</v>
      </c>
      <c r="O156" s="59" t="s">
        <v>39</v>
      </c>
      <c r="P156" s="59" t="s">
        <v>29</v>
      </c>
    </row>
    <row r="157" spans="1:17" s="39" customFormat="1" ht="24.9" customHeight="1" x14ac:dyDescent="0.25">
      <c r="A157" s="59" t="s">
        <v>360</v>
      </c>
      <c r="B157" s="59" t="s">
        <v>361</v>
      </c>
      <c r="C157" s="59" t="s">
        <v>362</v>
      </c>
      <c r="D157" s="59" t="s">
        <v>363</v>
      </c>
      <c r="E157" s="60" t="s">
        <v>364</v>
      </c>
      <c r="F157" s="60" t="s">
        <v>81</v>
      </c>
      <c r="G157" s="59" t="s">
        <v>365</v>
      </c>
      <c r="H157" s="59" t="s">
        <v>366</v>
      </c>
      <c r="I157" s="59" t="s">
        <v>367</v>
      </c>
      <c r="J157" s="59" t="s">
        <v>366</v>
      </c>
      <c r="K157" s="59" t="s">
        <v>72</v>
      </c>
      <c r="L157" s="61" t="s">
        <v>73</v>
      </c>
      <c r="M157" s="59" t="s">
        <v>368</v>
      </c>
      <c r="N157" s="59" t="s">
        <v>75</v>
      </c>
      <c r="O157" s="59" t="s">
        <v>8</v>
      </c>
      <c r="P157" s="59" t="s">
        <v>9</v>
      </c>
    </row>
    <row r="158" spans="1:17" s="29" customFormat="1" ht="12.75" customHeight="1" x14ac:dyDescent="0.25">
      <c r="A158" s="33"/>
      <c r="B158" s="33"/>
      <c r="C158" s="33"/>
      <c r="D158" s="33"/>
      <c r="E158" s="34"/>
      <c r="F158" s="34"/>
      <c r="G158" s="33"/>
      <c r="H158" s="33"/>
      <c r="I158" s="33"/>
      <c r="J158" s="33"/>
      <c r="K158" s="33"/>
      <c r="L158" s="33"/>
      <c r="M158" s="33"/>
      <c r="N158" s="33"/>
      <c r="O158" s="33"/>
    </row>
    <row r="159" spans="1:17" s="29" customFormat="1" ht="12.75" customHeight="1" x14ac:dyDescent="0.25">
      <c r="A159" s="33"/>
      <c r="B159" s="33"/>
      <c r="C159" s="33"/>
      <c r="D159" s="33"/>
      <c r="E159" s="34"/>
      <c r="F159" s="34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</row>
    <row r="160" spans="1:17" s="29" customFormat="1" ht="12.75" customHeight="1" x14ac:dyDescent="0.25">
      <c r="A160" s="33"/>
      <c r="B160" s="33"/>
      <c r="C160" s="33"/>
      <c r="D160" s="33"/>
      <c r="E160" s="34"/>
      <c r="F160" s="34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</row>
    <row r="161" spans="1:17" s="29" customFormat="1" ht="12.75" customHeight="1" x14ac:dyDescent="0.25">
      <c r="A161" s="33"/>
      <c r="B161" s="33"/>
      <c r="C161" s="33"/>
      <c r="D161" s="33"/>
      <c r="E161" s="34"/>
      <c r="F161" s="34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</row>
    <row r="162" spans="1:17" s="29" customFormat="1" ht="12.75" customHeight="1" x14ac:dyDescent="0.25">
      <c r="A162" s="33"/>
      <c r="B162" s="33"/>
      <c r="C162" s="33"/>
      <c r="D162" s="33"/>
      <c r="E162" s="34"/>
      <c r="F162" s="34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</row>
    <row r="163" spans="1:17" s="29" customFormat="1" ht="12.75" customHeight="1" x14ac:dyDescent="0.25">
      <c r="A163" s="33"/>
      <c r="B163" s="33"/>
      <c r="C163" s="33"/>
      <c r="D163" s="33"/>
      <c r="E163" s="34"/>
      <c r="F163" s="34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</row>
    <row r="164" spans="1:17" s="29" customFormat="1" ht="12.75" customHeight="1" x14ac:dyDescent="0.25">
      <c r="A164" s="33"/>
      <c r="B164" s="33"/>
      <c r="C164" s="33"/>
      <c r="D164" s="33"/>
      <c r="E164" s="34"/>
      <c r="F164" s="34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</row>
    <row r="165" spans="1:17" s="29" customFormat="1" ht="12.75" customHeight="1" x14ac:dyDescent="0.25">
      <c r="A165" s="33"/>
      <c r="B165" s="33"/>
      <c r="C165" s="33"/>
      <c r="D165" s="33"/>
      <c r="E165" s="34"/>
      <c r="F165" s="34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</row>
    <row r="166" spans="1:17" s="29" customFormat="1" ht="12.75" customHeight="1" x14ac:dyDescent="0.25">
      <c r="A166" s="33"/>
      <c r="B166" s="33"/>
      <c r="C166" s="33"/>
      <c r="D166" s="33"/>
      <c r="E166" s="34"/>
      <c r="F166" s="34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</row>
    <row r="167" spans="1:17" s="29" customFormat="1" ht="12.75" customHeight="1" x14ac:dyDescent="0.25">
      <c r="A167" s="33"/>
      <c r="B167" s="33"/>
      <c r="C167" s="33"/>
      <c r="D167" s="33"/>
      <c r="E167" s="34"/>
      <c r="F167" s="34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</row>
    <row r="168" spans="1:17" s="29" customFormat="1" ht="12.75" customHeight="1" x14ac:dyDescent="0.25">
      <c r="A168" s="33"/>
      <c r="B168" s="33"/>
      <c r="C168" s="33"/>
      <c r="D168" s="33"/>
      <c r="E168" s="34"/>
      <c r="F168" s="34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</row>
    <row r="169" spans="1:17" s="29" customFormat="1" ht="12.75" customHeight="1" x14ac:dyDescent="0.25">
      <c r="A169" s="33"/>
      <c r="B169" s="33"/>
      <c r="C169" s="33"/>
      <c r="D169" s="33"/>
      <c r="E169" s="34"/>
      <c r="F169" s="34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</row>
    <row r="170" spans="1:17" s="29" customFormat="1" ht="12.75" customHeight="1" x14ac:dyDescent="0.25">
      <c r="A170" s="33"/>
      <c r="B170" s="33"/>
      <c r="C170" s="33"/>
      <c r="D170" s="33"/>
      <c r="E170" s="34"/>
      <c r="F170" s="34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</row>
    <row r="171" spans="1:17" s="29" customFormat="1" ht="12.75" customHeight="1" x14ac:dyDescent="0.25">
      <c r="A171" s="33"/>
      <c r="B171" s="33"/>
      <c r="C171" s="33"/>
      <c r="D171" s="33"/>
      <c r="E171" s="34"/>
      <c r="F171" s="34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</row>
    <row r="172" spans="1:17" s="29" customFormat="1" ht="12.75" customHeight="1" x14ac:dyDescent="0.25">
      <c r="A172" s="33"/>
      <c r="B172" s="33"/>
      <c r="C172" s="33"/>
      <c r="D172" s="33"/>
      <c r="E172" s="34"/>
      <c r="F172" s="34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</row>
    <row r="173" spans="1:17" s="29" customFormat="1" ht="12.75" customHeight="1" x14ac:dyDescent="0.25">
      <c r="A173" s="33"/>
      <c r="B173" s="33"/>
      <c r="C173" s="33"/>
      <c r="D173" s="33"/>
      <c r="E173" s="34"/>
      <c r="F173" s="34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</row>
    <row r="174" spans="1:17" s="29" customFormat="1" ht="12.75" customHeight="1" x14ac:dyDescent="0.25">
      <c r="A174" s="33"/>
      <c r="B174" s="33"/>
      <c r="C174" s="33"/>
      <c r="D174" s="33"/>
      <c r="E174" s="34"/>
      <c r="F174" s="34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</row>
    <row r="175" spans="1:17" s="29" customFormat="1" ht="12.75" customHeight="1" x14ac:dyDescent="0.25">
      <c r="A175" s="33"/>
      <c r="B175" s="33"/>
      <c r="C175" s="33"/>
      <c r="D175" s="33"/>
      <c r="E175" s="34"/>
      <c r="F175" s="34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</row>
    <row r="176" spans="1:17" s="29" customFormat="1" ht="12.75" customHeight="1" x14ac:dyDescent="0.25">
      <c r="A176" s="33"/>
      <c r="B176" s="33"/>
      <c r="C176" s="33"/>
      <c r="D176" s="33"/>
      <c r="E176" s="34"/>
      <c r="F176" s="34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</row>
    <row r="177" spans="1:17" s="29" customFormat="1" ht="12.75" customHeight="1" x14ac:dyDescent="0.25">
      <c r="A177" s="33"/>
      <c r="B177" s="33"/>
      <c r="C177" s="33"/>
      <c r="D177" s="33"/>
      <c r="E177" s="34"/>
      <c r="F177" s="34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</row>
    <row r="178" spans="1:17" s="29" customFormat="1" ht="12.75" customHeight="1" x14ac:dyDescent="0.25">
      <c r="A178" s="33"/>
      <c r="B178" s="33"/>
      <c r="C178" s="33"/>
      <c r="D178" s="33"/>
      <c r="E178" s="34"/>
      <c r="F178" s="34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</row>
    <row r="179" spans="1:17" s="29" customFormat="1" ht="12.75" customHeight="1" x14ac:dyDescent="0.25">
      <c r="A179" s="33"/>
      <c r="B179" s="33"/>
      <c r="C179" s="33"/>
      <c r="D179" s="33"/>
      <c r="E179" s="34"/>
      <c r="F179" s="34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</row>
    <row r="180" spans="1:17" s="29" customFormat="1" ht="12.75" customHeight="1" x14ac:dyDescent="0.25">
      <c r="A180" s="33"/>
      <c r="B180" s="33"/>
      <c r="C180" s="33"/>
      <c r="D180" s="33"/>
      <c r="E180" s="34"/>
      <c r="F180" s="34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</row>
    <row r="181" spans="1:17" s="29" customFormat="1" ht="12.75" customHeight="1" x14ac:dyDescent="0.25">
      <c r="A181" s="33"/>
      <c r="B181" s="33"/>
      <c r="C181" s="33"/>
      <c r="D181" s="33"/>
      <c r="E181" s="34"/>
      <c r="F181" s="34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</row>
    <row r="182" spans="1:17" s="29" customFormat="1" ht="12.75" customHeight="1" x14ac:dyDescent="0.25">
      <c r="A182" s="33"/>
      <c r="B182" s="33"/>
      <c r="C182" s="33"/>
      <c r="D182" s="33"/>
      <c r="E182" s="34"/>
      <c r="F182" s="34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</row>
    <row r="183" spans="1:17" s="29" customFormat="1" ht="12.75" customHeight="1" x14ac:dyDescent="0.25">
      <c r="A183" s="33"/>
      <c r="B183" s="33"/>
      <c r="C183" s="33"/>
      <c r="D183" s="33"/>
      <c r="E183" s="34"/>
      <c r="F183" s="34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</row>
    <row r="184" spans="1:17" s="29" customFormat="1" ht="12.75" customHeight="1" x14ac:dyDescent="0.25">
      <c r="A184" s="33"/>
      <c r="B184" s="33"/>
      <c r="C184" s="33"/>
      <c r="D184" s="33"/>
      <c r="E184" s="34"/>
      <c r="F184" s="34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</row>
    <row r="185" spans="1:17" s="29" customFormat="1" ht="12.75" customHeight="1" x14ac:dyDescent="0.25">
      <c r="A185" s="33"/>
      <c r="B185" s="33"/>
      <c r="C185" s="33"/>
      <c r="D185" s="33"/>
      <c r="E185" s="34"/>
      <c r="F185" s="34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</row>
    <row r="186" spans="1:17" s="29" customFormat="1" ht="12.75" customHeight="1" x14ac:dyDescent="0.25">
      <c r="A186" s="33"/>
      <c r="B186" s="33"/>
      <c r="C186" s="33"/>
      <c r="D186" s="33"/>
      <c r="E186" s="34"/>
      <c r="F186" s="34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</row>
    <row r="187" spans="1:17" s="29" customFormat="1" ht="12.75" customHeight="1" x14ac:dyDescent="0.25">
      <c r="A187" s="33"/>
      <c r="B187" s="33"/>
      <c r="C187" s="33"/>
      <c r="D187" s="33"/>
      <c r="E187" s="34"/>
      <c r="F187" s="34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</row>
    <row r="188" spans="1:17" s="29" customFormat="1" ht="12.75" customHeight="1" x14ac:dyDescent="0.25">
      <c r="A188" s="33"/>
      <c r="B188" s="33"/>
      <c r="C188" s="33"/>
      <c r="D188" s="33"/>
      <c r="E188" s="34"/>
      <c r="F188" s="34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</row>
    <row r="189" spans="1:17" s="29" customFormat="1" ht="12.75" customHeight="1" x14ac:dyDescent="0.25">
      <c r="A189" s="33"/>
      <c r="B189" s="33"/>
      <c r="C189" s="33"/>
      <c r="D189" s="33"/>
      <c r="E189" s="34"/>
      <c r="F189" s="34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</row>
    <row r="190" spans="1:17" s="29" customFormat="1" ht="12.75" customHeight="1" x14ac:dyDescent="0.25">
      <c r="A190" s="33"/>
      <c r="B190" s="33"/>
      <c r="C190" s="33"/>
      <c r="D190" s="33"/>
      <c r="E190" s="34"/>
      <c r="F190" s="34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</row>
    <row r="191" spans="1:17" s="29" customFormat="1" ht="12.75" customHeight="1" x14ac:dyDescent="0.25">
      <c r="A191" s="33"/>
      <c r="B191" s="33"/>
      <c r="C191" s="33"/>
      <c r="D191" s="33"/>
      <c r="E191" s="34"/>
      <c r="F191" s="34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</row>
    <row r="192" spans="1:17" s="29" customFormat="1" ht="12.75" customHeight="1" x14ac:dyDescent="0.25">
      <c r="A192" s="33"/>
      <c r="B192" s="33"/>
      <c r="C192" s="33"/>
      <c r="D192" s="33"/>
      <c r="E192" s="34"/>
      <c r="F192" s="34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</row>
    <row r="193" spans="1:17" s="29" customFormat="1" ht="12.75" customHeight="1" x14ac:dyDescent="0.25">
      <c r="A193" s="33"/>
      <c r="B193" s="33"/>
      <c r="C193" s="33"/>
      <c r="D193" s="33"/>
      <c r="E193" s="34"/>
      <c r="F193" s="34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</row>
    <row r="194" spans="1:17" s="29" customFormat="1" ht="12.75" customHeight="1" x14ac:dyDescent="0.25">
      <c r="A194" s="33"/>
      <c r="B194" s="33"/>
      <c r="C194" s="33"/>
      <c r="D194" s="33"/>
      <c r="E194" s="34"/>
      <c r="F194" s="34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</row>
    <row r="195" spans="1:17" s="29" customFormat="1" ht="12.75" customHeight="1" x14ac:dyDescent="0.25">
      <c r="A195" s="33"/>
      <c r="B195" s="33"/>
      <c r="C195" s="33"/>
      <c r="D195" s="33"/>
      <c r="E195" s="34"/>
      <c r="F195" s="34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</row>
    <row r="196" spans="1:17" s="29" customFormat="1" ht="12.75" customHeight="1" x14ac:dyDescent="0.25">
      <c r="A196" s="33"/>
      <c r="B196" s="33"/>
      <c r="C196" s="33"/>
      <c r="D196" s="33"/>
      <c r="E196" s="34"/>
      <c r="F196" s="34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</row>
    <row r="197" spans="1:17" s="29" customFormat="1" ht="12.75" customHeight="1" x14ac:dyDescent="0.25">
      <c r="A197" s="33"/>
      <c r="B197" s="33"/>
      <c r="C197" s="33"/>
      <c r="D197" s="33"/>
      <c r="E197" s="34"/>
      <c r="F197" s="34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</row>
    <row r="198" spans="1:17" s="29" customFormat="1" ht="12.75" customHeight="1" x14ac:dyDescent="0.25">
      <c r="A198" s="33"/>
      <c r="B198" s="33"/>
      <c r="C198" s="33"/>
      <c r="D198" s="33"/>
      <c r="E198" s="34"/>
      <c r="F198" s="34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</row>
    <row r="199" spans="1:17" s="29" customFormat="1" ht="12.75" customHeight="1" x14ac:dyDescent="0.25">
      <c r="A199" s="33"/>
      <c r="B199" s="33"/>
      <c r="C199" s="33"/>
      <c r="D199" s="33"/>
      <c r="E199" s="34"/>
      <c r="F199" s="34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</row>
    <row r="200" spans="1:17" s="29" customFormat="1" ht="12.75" customHeight="1" x14ac:dyDescent="0.25">
      <c r="A200" s="33"/>
      <c r="B200" s="33"/>
      <c r="C200" s="33"/>
      <c r="D200" s="33"/>
      <c r="E200" s="34"/>
      <c r="F200" s="34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</row>
    <row r="201" spans="1:17" s="29" customFormat="1" ht="12.75" customHeight="1" x14ac:dyDescent="0.25">
      <c r="A201" s="33"/>
      <c r="B201" s="33"/>
      <c r="C201" s="33"/>
      <c r="D201" s="33"/>
      <c r="E201" s="34"/>
      <c r="F201" s="34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</row>
    <row r="202" spans="1:17" s="29" customFormat="1" ht="12.75" customHeight="1" x14ac:dyDescent="0.25">
      <c r="A202" s="33"/>
      <c r="B202" s="33"/>
      <c r="C202" s="33"/>
      <c r="D202" s="33"/>
      <c r="E202" s="34"/>
      <c r="F202" s="34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</row>
    <row r="203" spans="1:17" s="29" customFormat="1" ht="12.75" customHeight="1" x14ac:dyDescent="0.25">
      <c r="A203" s="33"/>
      <c r="B203" s="33"/>
      <c r="C203" s="33"/>
      <c r="D203" s="33"/>
      <c r="E203" s="34"/>
      <c r="F203" s="34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</row>
    <row r="204" spans="1:17" s="29" customFormat="1" ht="12.75" customHeight="1" x14ac:dyDescent="0.25">
      <c r="A204" s="33"/>
      <c r="B204" s="33"/>
      <c r="C204" s="33"/>
      <c r="D204" s="33"/>
      <c r="E204" s="34"/>
      <c r="F204" s="34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</row>
    <row r="205" spans="1:17" s="29" customFormat="1" ht="12.75" customHeight="1" x14ac:dyDescent="0.25">
      <c r="A205" s="33"/>
      <c r="B205" s="33"/>
      <c r="C205" s="33"/>
      <c r="D205" s="33"/>
      <c r="E205" s="34"/>
      <c r="F205" s="34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</row>
    <row r="206" spans="1:17" s="29" customFormat="1" ht="12.75" customHeight="1" x14ac:dyDescent="0.25">
      <c r="A206" s="33"/>
      <c r="B206" s="33"/>
      <c r="C206" s="33"/>
      <c r="D206" s="33"/>
      <c r="E206" s="34"/>
      <c r="F206" s="34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</row>
    <row r="207" spans="1:17" s="29" customFormat="1" ht="12.75" customHeight="1" x14ac:dyDescent="0.25">
      <c r="A207" s="33"/>
      <c r="B207" s="33"/>
      <c r="C207" s="33"/>
      <c r="D207" s="33"/>
      <c r="E207" s="34"/>
      <c r="F207" s="34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</row>
    <row r="208" spans="1:17" s="29" customFormat="1" ht="12.75" customHeight="1" x14ac:dyDescent="0.25">
      <c r="A208" s="33"/>
      <c r="B208" s="33"/>
      <c r="C208" s="33"/>
      <c r="D208" s="33"/>
      <c r="E208" s="34"/>
      <c r="F208" s="34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</row>
    <row r="209" spans="1:17" s="29" customFormat="1" ht="12.75" customHeight="1" x14ac:dyDescent="0.25">
      <c r="A209" s="33"/>
      <c r="B209" s="33"/>
      <c r="C209" s="33"/>
      <c r="D209" s="33"/>
      <c r="E209" s="34"/>
      <c r="F209" s="34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</row>
    <row r="210" spans="1:17" s="29" customFormat="1" ht="12.75" customHeight="1" x14ac:dyDescent="0.25">
      <c r="A210" s="33"/>
      <c r="B210" s="33"/>
      <c r="C210" s="33"/>
      <c r="D210" s="33"/>
      <c r="E210" s="34"/>
      <c r="F210" s="34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</row>
    <row r="211" spans="1:17" s="29" customFormat="1" ht="12.75" customHeight="1" x14ac:dyDescent="0.25">
      <c r="A211" s="33"/>
      <c r="B211" s="33"/>
      <c r="C211" s="33"/>
      <c r="D211" s="33"/>
      <c r="E211" s="34"/>
      <c r="F211" s="34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</row>
    <row r="212" spans="1:17" s="29" customFormat="1" ht="12.75" customHeight="1" x14ac:dyDescent="0.25">
      <c r="A212" s="33"/>
      <c r="B212" s="33"/>
      <c r="C212" s="33"/>
      <c r="D212" s="33"/>
      <c r="E212" s="34"/>
      <c r="F212" s="34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</row>
    <row r="213" spans="1:17" s="29" customFormat="1" ht="12.75" customHeight="1" x14ac:dyDescent="0.25">
      <c r="A213" s="33"/>
      <c r="B213" s="33"/>
      <c r="C213" s="33"/>
      <c r="D213" s="33"/>
      <c r="E213" s="34"/>
      <c r="F213" s="34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</row>
    <row r="214" spans="1:17" s="29" customFormat="1" ht="12.75" customHeight="1" x14ac:dyDescent="0.25">
      <c r="A214" s="33"/>
      <c r="B214" s="33"/>
      <c r="C214" s="33"/>
      <c r="D214" s="33"/>
      <c r="E214" s="34"/>
      <c r="F214" s="34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</row>
    <row r="215" spans="1:17" s="29" customFormat="1" ht="12.75" customHeight="1" x14ac:dyDescent="0.25">
      <c r="A215" s="33"/>
      <c r="B215" s="33"/>
      <c r="C215" s="33"/>
      <c r="D215" s="33"/>
      <c r="E215" s="34"/>
      <c r="F215" s="34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</row>
    <row r="216" spans="1:17" s="29" customFormat="1" ht="12.75" customHeight="1" x14ac:dyDescent="0.25">
      <c r="A216" s="33"/>
      <c r="B216" s="33"/>
      <c r="C216" s="33"/>
      <c r="D216" s="33"/>
      <c r="E216" s="34"/>
      <c r="F216" s="34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</row>
    <row r="217" spans="1:17" s="29" customFormat="1" ht="12.75" customHeight="1" x14ac:dyDescent="0.25">
      <c r="A217" s="33"/>
      <c r="B217" s="33"/>
      <c r="C217" s="33"/>
      <c r="D217" s="33"/>
      <c r="E217" s="34"/>
      <c r="F217" s="34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</row>
    <row r="218" spans="1:17" s="29" customFormat="1" ht="12.75" customHeight="1" x14ac:dyDescent="0.25">
      <c r="A218" s="33"/>
      <c r="B218" s="33"/>
      <c r="C218" s="33"/>
      <c r="D218" s="33"/>
      <c r="E218" s="34"/>
      <c r="F218" s="34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</row>
    <row r="219" spans="1:17" s="29" customFormat="1" ht="12.75" customHeight="1" x14ac:dyDescent="0.25">
      <c r="A219" s="33"/>
      <c r="B219" s="33"/>
      <c r="C219" s="33"/>
      <c r="D219" s="33"/>
      <c r="E219" s="34"/>
      <c r="F219" s="34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</row>
    <row r="220" spans="1:17" s="29" customFormat="1" ht="12.75" customHeight="1" x14ac:dyDescent="0.25">
      <c r="A220" s="33"/>
      <c r="B220" s="33"/>
      <c r="C220" s="33"/>
      <c r="D220" s="33"/>
      <c r="E220" s="34"/>
      <c r="F220" s="34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</row>
    <row r="221" spans="1:17" s="29" customFormat="1" ht="12.75" customHeight="1" x14ac:dyDescent="0.25">
      <c r="A221" s="33"/>
      <c r="B221" s="33"/>
      <c r="C221" s="33"/>
      <c r="D221" s="33"/>
      <c r="E221" s="34"/>
      <c r="F221" s="34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</row>
    <row r="222" spans="1:17" s="29" customFormat="1" ht="12.75" customHeight="1" x14ac:dyDescent="0.25">
      <c r="A222" s="33"/>
      <c r="B222" s="33"/>
      <c r="C222" s="33"/>
      <c r="D222" s="33"/>
      <c r="E222" s="34"/>
      <c r="F222" s="34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</row>
    <row r="223" spans="1:17" s="29" customFormat="1" ht="12.75" customHeight="1" x14ac:dyDescent="0.25">
      <c r="A223" s="33"/>
      <c r="B223" s="33"/>
      <c r="C223" s="33"/>
      <c r="D223" s="33"/>
      <c r="E223" s="34"/>
      <c r="F223" s="34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</row>
    <row r="224" spans="1:17" s="29" customFormat="1" ht="12.75" customHeight="1" x14ac:dyDescent="0.25">
      <c r="A224" s="33"/>
      <c r="B224" s="33"/>
      <c r="C224" s="33"/>
      <c r="D224" s="33"/>
      <c r="E224" s="34"/>
      <c r="F224" s="34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</row>
    <row r="225" spans="1:17" s="29" customFormat="1" ht="12.75" customHeight="1" x14ac:dyDescent="0.25">
      <c r="A225" s="33"/>
      <c r="B225" s="33"/>
      <c r="C225" s="33"/>
      <c r="D225" s="33"/>
      <c r="E225" s="34"/>
      <c r="F225" s="34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</row>
    <row r="226" spans="1:17" s="29" customFormat="1" ht="12.75" customHeight="1" x14ac:dyDescent="0.25">
      <c r="A226" s="33"/>
      <c r="B226" s="33"/>
      <c r="C226" s="33"/>
      <c r="D226" s="33"/>
      <c r="E226" s="34"/>
      <c r="F226" s="34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</row>
    <row r="227" spans="1:17" s="29" customFormat="1" ht="12.75" customHeight="1" x14ac:dyDescent="0.25">
      <c r="A227" s="33"/>
      <c r="B227" s="33"/>
      <c r="C227" s="33"/>
      <c r="D227" s="33"/>
      <c r="E227" s="34"/>
      <c r="F227" s="34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</row>
    <row r="228" spans="1:17" s="29" customFormat="1" ht="12.75" customHeight="1" x14ac:dyDescent="0.25">
      <c r="A228" s="33"/>
      <c r="B228" s="33"/>
      <c r="C228" s="33"/>
      <c r="D228" s="33"/>
      <c r="E228" s="34"/>
      <c r="F228" s="34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</row>
    <row r="229" spans="1:17" s="29" customFormat="1" ht="12.75" customHeight="1" x14ac:dyDescent="0.25">
      <c r="A229" s="33"/>
      <c r="B229" s="33"/>
      <c r="C229" s="33"/>
      <c r="D229" s="33"/>
      <c r="E229" s="34"/>
      <c r="F229" s="34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</row>
    <row r="230" spans="1:17" s="29" customFormat="1" ht="12.75" customHeight="1" x14ac:dyDescent="0.25">
      <c r="A230" s="33"/>
      <c r="B230" s="33"/>
      <c r="C230" s="33"/>
      <c r="D230" s="33"/>
      <c r="E230" s="34"/>
      <c r="F230" s="34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</row>
    <row r="231" spans="1:17" s="29" customFormat="1" ht="12.75" customHeight="1" x14ac:dyDescent="0.25">
      <c r="A231" s="33"/>
      <c r="B231" s="33"/>
      <c r="C231" s="33"/>
      <c r="D231" s="33"/>
      <c r="E231" s="34"/>
      <c r="F231" s="34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</row>
    <row r="232" spans="1:17" s="29" customFormat="1" ht="12.75" customHeight="1" x14ac:dyDescent="0.25">
      <c r="A232" s="33"/>
      <c r="B232" s="33"/>
      <c r="C232" s="33"/>
      <c r="D232" s="33"/>
      <c r="E232" s="34"/>
      <c r="F232" s="34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</row>
    <row r="233" spans="1:17" s="29" customFormat="1" ht="12.75" customHeight="1" x14ac:dyDescent="0.25">
      <c r="A233" s="33"/>
      <c r="B233" s="33"/>
      <c r="C233" s="33"/>
      <c r="D233" s="33"/>
      <c r="E233" s="34"/>
      <c r="F233" s="34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</row>
    <row r="234" spans="1:17" s="29" customFormat="1" ht="12.75" customHeight="1" x14ac:dyDescent="0.25">
      <c r="A234" s="33"/>
      <c r="B234" s="33"/>
      <c r="C234" s="33"/>
      <c r="D234" s="33"/>
      <c r="E234" s="34"/>
      <c r="F234" s="34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</row>
    <row r="235" spans="1:17" s="29" customFormat="1" ht="12.75" customHeight="1" x14ac:dyDescent="0.25">
      <c r="A235" s="33"/>
      <c r="B235" s="33"/>
      <c r="C235" s="33"/>
      <c r="D235" s="33"/>
      <c r="E235" s="34"/>
      <c r="F235" s="34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</row>
    <row r="236" spans="1:17" s="29" customFormat="1" ht="12.75" customHeight="1" x14ac:dyDescent="0.25">
      <c r="A236" s="33"/>
      <c r="B236" s="33"/>
      <c r="C236" s="33"/>
      <c r="D236" s="33"/>
      <c r="E236" s="34"/>
      <c r="F236" s="34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</row>
    <row r="237" spans="1:17" s="29" customFormat="1" ht="12.75" customHeight="1" x14ac:dyDescent="0.25">
      <c r="A237" s="33"/>
      <c r="B237" s="33"/>
      <c r="C237" s="33"/>
      <c r="D237" s="33"/>
      <c r="E237" s="34"/>
      <c r="F237" s="34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</row>
    <row r="238" spans="1:17" s="29" customFormat="1" ht="12.75" customHeight="1" x14ac:dyDescent="0.25">
      <c r="A238" s="33"/>
      <c r="B238" s="33"/>
      <c r="C238" s="33"/>
      <c r="D238" s="33"/>
      <c r="E238" s="34"/>
      <c r="F238" s="34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</row>
    <row r="239" spans="1:17" s="29" customFormat="1" ht="12.75" customHeight="1" x14ac:dyDescent="0.25">
      <c r="A239" s="33"/>
      <c r="B239" s="33"/>
      <c r="C239" s="33"/>
      <c r="D239" s="33"/>
      <c r="E239" s="34"/>
      <c r="F239" s="34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</row>
    <row r="240" spans="1:17" s="29" customFormat="1" ht="12.75" customHeight="1" x14ac:dyDescent="0.25">
      <c r="A240" s="33"/>
      <c r="B240" s="33"/>
      <c r="C240" s="33"/>
      <c r="D240" s="33"/>
      <c r="E240" s="34"/>
      <c r="F240" s="34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</row>
    <row r="241" spans="1:17" s="29" customFormat="1" ht="12.75" customHeight="1" x14ac:dyDescent="0.25">
      <c r="A241" s="33"/>
      <c r="B241" s="33"/>
      <c r="C241" s="33"/>
      <c r="D241" s="33"/>
      <c r="E241" s="34"/>
      <c r="F241" s="34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</row>
    <row r="242" spans="1:17" s="29" customFormat="1" ht="12.75" customHeight="1" x14ac:dyDescent="0.25">
      <c r="A242" s="33"/>
      <c r="B242" s="33"/>
      <c r="C242" s="33"/>
      <c r="D242" s="33"/>
      <c r="E242" s="34"/>
      <c r="F242" s="34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</row>
    <row r="243" spans="1:17" s="29" customFormat="1" ht="12.75" customHeight="1" x14ac:dyDescent="0.25">
      <c r="A243" s="33"/>
      <c r="B243" s="33"/>
      <c r="C243" s="33"/>
      <c r="D243" s="33"/>
      <c r="E243" s="34"/>
      <c r="F243" s="34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</row>
    <row r="244" spans="1:17" s="29" customFormat="1" ht="12.75" customHeight="1" x14ac:dyDescent="0.25">
      <c r="A244" s="33"/>
      <c r="B244" s="33"/>
      <c r="C244" s="33"/>
      <c r="D244" s="33"/>
      <c r="E244" s="34"/>
      <c r="F244" s="34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</row>
    <row r="245" spans="1:17" s="29" customFormat="1" ht="12.75" customHeight="1" x14ac:dyDescent="0.25">
      <c r="A245" s="33"/>
      <c r="B245" s="33"/>
      <c r="C245" s="33"/>
      <c r="D245" s="33"/>
      <c r="E245" s="34"/>
      <c r="F245" s="34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</row>
    <row r="246" spans="1:17" s="29" customFormat="1" ht="12.75" customHeight="1" x14ac:dyDescent="0.25">
      <c r="A246" s="33"/>
      <c r="B246" s="33"/>
      <c r="C246" s="33"/>
      <c r="D246" s="33"/>
      <c r="E246" s="34"/>
      <c r="F246" s="34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</row>
    <row r="247" spans="1:17" s="29" customFormat="1" ht="12.75" customHeight="1" x14ac:dyDescent="0.25">
      <c r="A247" s="33"/>
      <c r="B247" s="33"/>
      <c r="C247" s="33"/>
      <c r="D247" s="33"/>
      <c r="E247" s="34"/>
      <c r="F247" s="34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</row>
    <row r="248" spans="1:17" s="29" customFormat="1" ht="12.75" customHeight="1" x14ac:dyDescent="0.25">
      <c r="A248" s="33"/>
      <c r="B248" s="33"/>
      <c r="C248" s="33"/>
      <c r="D248" s="33"/>
      <c r="E248" s="34"/>
      <c r="F248" s="34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</row>
    <row r="249" spans="1:17" s="29" customFormat="1" ht="12.75" customHeight="1" x14ac:dyDescent="0.25">
      <c r="A249" s="33"/>
      <c r="B249" s="33"/>
      <c r="C249" s="33"/>
      <c r="D249" s="33"/>
      <c r="E249" s="34"/>
      <c r="F249" s="34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</row>
    <row r="250" spans="1:17" s="29" customFormat="1" ht="12.75" customHeight="1" x14ac:dyDescent="0.25">
      <c r="A250" s="33"/>
      <c r="B250" s="33"/>
      <c r="C250" s="33"/>
      <c r="D250" s="33"/>
      <c r="E250" s="34"/>
      <c r="F250" s="34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</row>
    <row r="251" spans="1:17" s="29" customFormat="1" ht="12.75" customHeight="1" x14ac:dyDescent="0.25">
      <c r="A251" s="33"/>
      <c r="B251" s="33"/>
      <c r="C251" s="33"/>
      <c r="D251" s="33"/>
      <c r="E251" s="34"/>
      <c r="F251" s="34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</row>
    <row r="252" spans="1:17" s="29" customFormat="1" ht="12.75" customHeight="1" x14ac:dyDescent="0.25">
      <c r="A252" s="33"/>
      <c r="B252" s="33"/>
      <c r="C252" s="33"/>
      <c r="D252" s="33"/>
      <c r="E252" s="34"/>
      <c r="F252" s="34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</row>
    <row r="253" spans="1:17" s="29" customFormat="1" ht="12.75" customHeight="1" x14ac:dyDescent="0.25">
      <c r="A253" s="33"/>
      <c r="B253" s="33"/>
      <c r="C253" s="33"/>
      <c r="D253" s="33"/>
      <c r="E253" s="34"/>
      <c r="F253" s="34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</row>
    <row r="254" spans="1:17" s="29" customFormat="1" ht="12.75" customHeight="1" x14ac:dyDescent="0.25">
      <c r="A254" s="33"/>
      <c r="B254" s="33"/>
      <c r="C254" s="33"/>
      <c r="D254" s="33"/>
      <c r="E254" s="34"/>
      <c r="F254" s="34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</row>
    <row r="255" spans="1:17" s="29" customFormat="1" ht="12.75" customHeight="1" x14ac:dyDescent="0.25">
      <c r="A255" s="33"/>
      <c r="B255" s="33"/>
      <c r="C255" s="33"/>
      <c r="D255" s="33"/>
      <c r="E255" s="34"/>
      <c r="F255" s="34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</row>
    <row r="256" spans="1:17" s="29" customFormat="1" ht="12.75" customHeight="1" x14ac:dyDescent="0.25">
      <c r="A256" s="33"/>
      <c r="B256" s="33"/>
      <c r="C256" s="33"/>
      <c r="D256" s="33"/>
      <c r="E256" s="34"/>
      <c r="F256" s="34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</row>
    <row r="257" spans="1:17" s="29" customFormat="1" ht="12.75" customHeight="1" x14ac:dyDescent="0.25">
      <c r="A257" s="33"/>
      <c r="B257" s="33"/>
      <c r="C257" s="33"/>
      <c r="D257" s="33"/>
      <c r="E257" s="34"/>
      <c r="F257" s="34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</row>
    <row r="258" spans="1:17" s="29" customFormat="1" ht="12.75" customHeight="1" x14ac:dyDescent="0.25">
      <c r="A258" s="33"/>
      <c r="B258" s="33"/>
      <c r="C258" s="33"/>
      <c r="D258" s="33"/>
      <c r="E258" s="34"/>
      <c r="F258" s="34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</row>
    <row r="259" spans="1:17" ht="12.75" customHeight="1" x14ac:dyDescent="0.25">
      <c r="A259" s="4"/>
      <c r="B259" s="4"/>
      <c r="C259" s="4"/>
      <c r="D259" s="4"/>
      <c r="E259" s="28"/>
      <c r="F259" s="28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ht="12.75" customHeight="1" x14ac:dyDescent="0.25">
      <c r="A260" s="4"/>
      <c r="B260" s="4"/>
      <c r="C260" s="4"/>
      <c r="D260" s="4"/>
      <c r="E260" s="28"/>
      <c r="F260" s="28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ht="12.75" customHeight="1" x14ac:dyDescent="0.25">
      <c r="A261" s="4"/>
      <c r="B261" s="4"/>
      <c r="C261" s="4"/>
      <c r="D261" s="4"/>
      <c r="E261" s="28"/>
      <c r="F261" s="28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ht="12.75" customHeight="1" x14ac:dyDescent="0.25">
      <c r="A262" s="4"/>
      <c r="B262" s="4"/>
      <c r="C262" s="4"/>
      <c r="D262" s="4"/>
      <c r="E262" s="28"/>
      <c r="F262" s="28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ht="12.75" customHeight="1" x14ac:dyDescent="0.25">
      <c r="A263" s="4"/>
      <c r="B263" s="4"/>
      <c r="C263" s="4"/>
      <c r="D263" s="4"/>
      <c r="E263" s="28"/>
      <c r="F263" s="28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ht="12.75" customHeight="1" x14ac:dyDescent="0.25">
      <c r="A264" s="4"/>
      <c r="B264" s="4"/>
      <c r="C264" s="4"/>
      <c r="D264" s="4"/>
      <c r="E264" s="28"/>
      <c r="F264" s="28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ht="12.75" customHeight="1" x14ac:dyDescent="0.25">
      <c r="A265" s="4"/>
      <c r="B265" s="4"/>
      <c r="C265" s="4"/>
      <c r="D265" s="4"/>
      <c r="E265" s="28"/>
      <c r="F265" s="28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ht="12.75" customHeight="1" x14ac:dyDescent="0.25">
      <c r="A266" s="4"/>
      <c r="B266" s="4"/>
      <c r="C266" s="4"/>
      <c r="D266" s="4"/>
      <c r="E266" s="28"/>
      <c r="F266" s="28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ht="12.75" customHeight="1" x14ac:dyDescent="0.25">
      <c r="A267" s="4"/>
      <c r="B267" s="4"/>
      <c r="C267" s="4"/>
      <c r="D267" s="4"/>
      <c r="E267" s="28"/>
      <c r="F267" s="28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ht="12.75" customHeight="1" x14ac:dyDescent="0.25">
      <c r="A268" s="4"/>
      <c r="B268" s="4"/>
      <c r="C268" s="4"/>
      <c r="D268" s="4"/>
      <c r="E268" s="28"/>
      <c r="F268" s="28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ht="12.75" customHeight="1" x14ac:dyDescent="0.25">
      <c r="A269" s="4"/>
      <c r="B269" s="4"/>
      <c r="C269" s="4"/>
      <c r="D269" s="4"/>
      <c r="E269" s="28"/>
      <c r="F269" s="28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ht="12.75" customHeight="1" x14ac:dyDescent="0.25">
      <c r="A270" s="4"/>
      <c r="B270" s="4"/>
      <c r="C270" s="4"/>
      <c r="D270" s="4"/>
      <c r="E270" s="28"/>
      <c r="F270" s="28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ht="12.75" customHeight="1" x14ac:dyDescent="0.25">
      <c r="A271" s="4"/>
      <c r="B271" s="4"/>
      <c r="C271" s="4"/>
      <c r="D271" s="4"/>
      <c r="E271" s="28"/>
      <c r="F271" s="28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ht="12.75" customHeight="1" x14ac:dyDescent="0.25">
      <c r="A272" s="4"/>
      <c r="B272" s="4"/>
      <c r="C272" s="4"/>
      <c r="D272" s="4"/>
      <c r="E272" s="28"/>
      <c r="F272" s="28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ht="12.75" customHeight="1" x14ac:dyDescent="0.25">
      <c r="A273" s="4"/>
      <c r="B273" s="4"/>
      <c r="C273" s="4"/>
      <c r="D273" s="4"/>
      <c r="E273" s="28"/>
      <c r="F273" s="28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ht="12.75" customHeight="1" x14ac:dyDescent="0.25">
      <c r="A274" s="4"/>
      <c r="B274" s="4"/>
      <c r="C274" s="4"/>
      <c r="D274" s="4"/>
      <c r="E274" s="28"/>
      <c r="F274" s="28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ht="12.75" customHeight="1" x14ac:dyDescent="0.25">
      <c r="A275" s="4"/>
      <c r="B275" s="4"/>
      <c r="C275" s="4"/>
      <c r="D275" s="4"/>
      <c r="E275" s="28"/>
      <c r="F275" s="28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ht="12.75" customHeight="1" x14ac:dyDescent="0.25">
      <c r="A276" s="4"/>
      <c r="B276" s="4"/>
      <c r="C276" s="4"/>
      <c r="D276" s="4"/>
      <c r="E276" s="28"/>
      <c r="F276" s="28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ht="12.75" customHeight="1" x14ac:dyDescent="0.25">
      <c r="A277" s="4"/>
      <c r="B277" s="4"/>
      <c r="C277" s="4"/>
      <c r="D277" s="4"/>
      <c r="E277" s="28"/>
      <c r="F277" s="28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ht="12.75" customHeight="1" x14ac:dyDescent="0.25">
      <c r="A278" s="4"/>
      <c r="B278" s="4"/>
      <c r="C278" s="4"/>
      <c r="D278" s="4"/>
      <c r="E278" s="28"/>
      <c r="F278" s="28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ht="12.75" customHeight="1" x14ac:dyDescent="0.25">
      <c r="A279" s="4"/>
      <c r="B279" s="4"/>
      <c r="C279" s="4"/>
      <c r="D279" s="4"/>
      <c r="E279" s="28"/>
      <c r="F279" s="28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ht="12.75" customHeight="1" x14ac:dyDescent="0.25">
      <c r="A280" s="4"/>
      <c r="B280" s="4"/>
      <c r="C280" s="4"/>
      <c r="D280" s="4"/>
      <c r="E280" s="28"/>
      <c r="F280" s="28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ht="12.75" customHeight="1" x14ac:dyDescent="0.25">
      <c r="A281" s="4"/>
      <c r="B281" s="4"/>
      <c r="C281" s="4"/>
      <c r="D281" s="4"/>
      <c r="E281" s="28"/>
      <c r="F281" s="28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ht="12.75" customHeight="1" x14ac:dyDescent="0.25">
      <c r="A282" s="4"/>
      <c r="B282" s="4"/>
      <c r="C282" s="4"/>
      <c r="D282" s="4"/>
      <c r="E282" s="28"/>
      <c r="F282" s="28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ht="12.75" customHeight="1" x14ac:dyDescent="0.25">
      <c r="A283" s="4"/>
      <c r="B283" s="4"/>
      <c r="C283" s="4"/>
      <c r="D283" s="4"/>
      <c r="E283" s="28"/>
      <c r="F283" s="28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ht="12.75" customHeight="1" x14ac:dyDescent="0.25">
      <c r="A284" s="4"/>
      <c r="B284" s="4"/>
      <c r="C284" s="4"/>
      <c r="D284" s="4"/>
      <c r="E284" s="28"/>
      <c r="F284" s="28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ht="12.75" customHeight="1" x14ac:dyDescent="0.25">
      <c r="A285" s="4"/>
      <c r="B285" s="4"/>
      <c r="C285" s="4"/>
      <c r="D285" s="4"/>
      <c r="E285" s="28"/>
      <c r="F285" s="28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ht="12.75" customHeight="1" x14ac:dyDescent="0.25">
      <c r="A286" s="4"/>
      <c r="B286" s="4"/>
      <c r="C286" s="4"/>
      <c r="D286" s="4"/>
      <c r="E286" s="28"/>
      <c r="F286" s="28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ht="12.75" customHeight="1" x14ac:dyDescent="0.25">
      <c r="A287" s="4"/>
      <c r="B287" s="4"/>
      <c r="C287" s="4"/>
      <c r="D287" s="4"/>
      <c r="E287" s="28"/>
      <c r="F287" s="28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ht="12.75" customHeight="1" x14ac:dyDescent="0.25">
      <c r="A288" s="4"/>
      <c r="B288" s="4"/>
      <c r="C288" s="4"/>
      <c r="D288" s="4"/>
      <c r="E288" s="28"/>
      <c r="F288" s="28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ht="12.75" customHeight="1" x14ac:dyDescent="0.25">
      <c r="A289" s="4"/>
      <c r="B289" s="4"/>
      <c r="C289" s="4"/>
      <c r="D289" s="4"/>
      <c r="E289" s="28"/>
      <c r="F289" s="28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ht="12.75" customHeight="1" x14ac:dyDescent="0.25">
      <c r="A290" s="4"/>
      <c r="B290" s="4"/>
      <c r="C290" s="4"/>
      <c r="D290" s="4"/>
      <c r="E290" s="28"/>
      <c r="F290" s="28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ht="12.75" customHeight="1" x14ac:dyDescent="0.25">
      <c r="A291" s="4"/>
      <c r="B291" s="4"/>
      <c r="C291" s="4"/>
      <c r="D291" s="4"/>
      <c r="E291" s="28"/>
      <c r="F291" s="28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ht="12.75" customHeight="1" x14ac:dyDescent="0.25">
      <c r="A292" s="4"/>
      <c r="B292" s="4"/>
      <c r="C292" s="4"/>
      <c r="D292" s="4"/>
      <c r="E292" s="28"/>
      <c r="F292" s="28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ht="12.75" customHeight="1" x14ac:dyDescent="0.25">
      <c r="A293" s="4"/>
      <c r="B293" s="4"/>
      <c r="C293" s="4"/>
      <c r="D293" s="4"/>
      <c r="E293" s="28"/>
      <c r="F293" s="28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ht="12.75" customHeight="1" x14ac:dyDescent="0.25">
      <c r="A294" s="4"/>
      <c r="B294" s="4"/>
      <c r="C294" s="4"/>
      <c r="D294" s="4"/>
      <c r="E294" s="28"/>
      <c r="F294" s="28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ht="12.75" customHeight="1" x14ac:dyDescent="0.25">
      <c r="A295" s="4"/>
      <c r="B295" s="4"/>
      <c r="C295" s="4"/>
      <c r="D295" s="4"/>
      <c r="E295" s="28"/>
      <c r="F295" s="28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ht="12.75" customHeight="1" x14ac:dyDescent="0.25">
      <c r="A296" s="4"/>
      <c r="B296" s="4"/>
      <c r="C296" s="4"/>
      <c r="D296" s="4"/>
      <c r="E296" s="28"/>
      <c r="F296" s="28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ht="12.75" customHeight="1" x14ac:dyDescent="0.25">
      <c r="A297" s="4"/>
      <c r="B297" s="4"/>
      <c r="C297" s="4"/>
      <c r="D297" s="4"/>
      <c r="E297" s="28"/>
      <c r="F297" s="28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ht="12.75" customHeight="1" x14ac:dyDescent="0.25">
      <c r="A298" s="4"/>
      <c r="B298" s="4"/>
      <c r="C298" s="4"/>
      <c r="D298" s="4"/>
      <c r="E298" s="28"/>
      <c r="F298" s="28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ht="12.75" customHeight="1" x14ac:dyDescent="0.25">
      <c r="A299" s="4"/>
      <c r="B299" s="4"/>
      <c r="C299" s="4"/>
      <c r="D299" s="4"/>
      <c r="E299" s="28"/>
      <c r="F299" s="28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ht="12.75" customHeight="1" x14ac:dyDescent="0.25">
      <c r="A300" s="4"/>
      <c r="B300" s="4"/>
      <c r="C300" s="4"/>
      <c r="D300" s="4"/>
      <c r="E300" s="28"/>
      <c r="F300" s="28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ht="12.75" customHeight="1" x14ac:dyDescent="0.25">
      <c r="A301" s="4"/>
      <c r="B301" s="4"/>
      <c r="C301" s="4"/>
      <c r="D301" s="4"/>
      <c r="E301" s="28"/>
      <c r="F301" s="28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ht="12.75" customHeight="1" x14ac:dyDescent="0.25">
      <c r="A302" s="4"/>
      <c r="B302" s="4"/>
      <c r="C302" s="4"/>
      <c r="D302" s="4"/>
      <c r="E302" s="28"/>
      <c r="F302" s="28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ht="12.75" customHeight="1" x14ac:dyDescent="0.25">
      <c r="A303" s="4"/>
      <c r="B303" s="4"/>
      <c r="C303" s="4"/>
      <c r="D303" s="4"/>
      <c r="E303" s="28"/>
      <c r="F303" s="28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ht="12.75" customHeight="1" x14ac:dyDescent="0.25">
      <c r="A304" s="4"/>
      <c r="B304" s="4"/>
      <c r="C304" s="4"/>
      <c r="D304" s="4"/>
      <c r="E304" s="28"/>
      <c r="F304" s="28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ht="12.75" customHeight="1" x14ac:dyDescent="0.25">
      <c r="A305" s="4"/>
      <c r="B305" s="4"/>
      <c r="C305" s="4"/>
      <c r="D305" s="4"/>
      <c r="E305" s="28"/>
      <c r="F305" s="28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ht="12.75" customHeight="1" x14ac:dyDescent="0.25">
      <c r="A306" s="4"/>
      <c r="B306" s="4"/>
      <c r="C306" s="4"/>
      <c r="D306" s="4"/>
      <c r="E306" s="28"/>
      <c r="F306" s="28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ht="12.75" customHeight="1" x14ac:dyDescent="0.25">
      <c r="A307" s="4"/>
      <c r="B307" s="4"/>
      <c r="C307" s="4"/>
      <c r="D307" s="4"/>
      <c r="E307" s="28"/>
      <c r="F307" s="28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ht="12.75" customHeight="1" x14ac:dyDescent="0.25">
      <c r="A308" s="4"/>
      <c r="B308" s="4"/>
      <c r="C308" s="4"/>
      <c r="D308" s="4"/>
      <c r="E308" s="28"/>
      <c r="F308" s="28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ht="12.75" customHeight="1" x14ac:dyDescent="0.25">
      <c r="A309" s="4"/>
      <c r="B309" s="4"/>
      <c r="C309" s="4"/>
      <c r="D309" s="4"/>
      <c r="E309" s="28"/>
      <c r="F309" s="28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ht="12.75" customHeight="1" x14ac:dyDescent="0.25">
      <c r="A310" s="4"/>
      <c r="B310" s="4"/>
      <c r="C310" s="4"/>
      <c r="D310" s="4"/>
      <c r="E310" s="28"/>
      <c r="F310" s="28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ht="12.75" customHeight="1" x14ac:dyDescent="0.25">
      <c r="A311" s="4"/>
      <c r="B311" s="4"/>
      <c r="C311" s="4"/>
      <c r="D311" s="4"/>
      <c r="E311" s="28"/>
      <c r="F311" s="28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ht="12.75" customHeight="1" x14ac:dyDescent="0.25">
      <c r="A312" s="4"/>
      <c r="B312" s="4"/>
      <c r="C312" s="4"/>
      <c r="D312" s="4"/>
      <c r="E312" s="28"/>
      <c r="F312" s="28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ht="12.75" customHeight="1" x14ac:dyDescent="0.25">
      <c r="A313" s="4"/>
      <c r="B313" s="4"/>
      <c r="C313" s="4"/>
      <c r="D313" s="4"/>
      <c r="E313" s="28"/>
      <c r="F313" s="28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ht="12.75" customHeight="1" x14ac:dyDescent="0.25">
      <c r="A314" s="4"/>
      <c r="B314" s="4"/>
      <c r="C314" s="4"/>
      <c r="D314" s="4"/>
      <c r="E314" s="28"/>
      <c r="F314" s="28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ht="12.75" customHeight="1" x14ac:dyDescent="0.25">
      <c r="A315" s="4"/>
      <c r="B315" s="4"/>
      <c r="C315" s="4"/>
      <c r="D315" s="4"/>
      <c r="E315" s="28"/>
      <c r="F315" s="28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ht="12.75" customHeight="1" x14ac:dyDescent="0.25">
      <c r="A316" s="4"/>
      <c r="B316" s="4"/>
      <c r="C316" s="4"/>
      <c r="D316" s="4"/>
      <c r="E316" s="28"/>
      <c r="F316" s="28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ht="12.75" customHeight="1" x14ac:dyDescent="0.25">
      <c r="A317" s="4"/>
      <c r="B317" s="4"/>
      <c r="C317" s="4"/>
      <c r="D317" s="4"/>
      <c r="E317" s="28"/>
      <c r="F317" s="28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ht="12.75" customHeight="1" x14ac:dyDescent="0.25">
      <c r="A318" s="4"/>
      <c r="B318" s="4"/>
      <c r="C318" s="4"/>
      <c r="D318" s="4"/>
      <c r="E318" s="28"/>
      <c r="F318" s="28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ht="12.75" customHeight="1" x14ac:dyDescent="0.25">
      <c r="A319" s="4"/>
      <c r="B319" s="4"/>
      <c r="C319" s="4"/>
      <c r="D319" s="4"/>
      <c r="E319" s="28"/>
      <c r="F319" s="28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ht="12.75" customHeight="1" x14ac:dyDescent="0.25">
      <c r="A320" s="4"/>
      <c r="B320" s="4"/>
      <c r="C320" s="4"/>
      <c r="D320" s="4"/>
      <c r="E320" s="28"/>
      <c r="F320" s="28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ht="12.75" customHeight="1" x14ac:dyDescent="0.25">
      <c r="A321" s="4"/>
      <c r="B321" s="4"/>
      <c r="C321" s="4"/>
      <c r="D321" s="4"/>
      <c r="E321" s="28"/>
      <c r="F321" s="28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ht="12.75" customHeight="1" x14ac:dyDescent="0.25">
      <c r="A322" s="4"/>
      <c r="B322" s="4"/>
      <c r="C322" s="4"/>
      <c r="D322" s="4"/>
      <c r="E322" s="28"/>
      <c r="F322" s="28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ht="12.75" customHeight="1" x14ac:dyDescent="0.25">
      <c r="A323" s="4"/>
      <c r="B323" s="4"/>
      <c r="C323" s="4"/>
      <c r="D323" s="4"/>
      <c r="E323" s="28"/>
      <c r="F323" s="28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ht="12.75" customHeight="1" x14ac:dyDescent="0.25">
      <c r="A324" s="4"/>
      <c r="B324" s="4"/>
      <c r="C324" s="4"/>
      <c r="D324" s="4"/>
      <c r="E324" s="28"/>
      <c r="F324" s="28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ht="12.75" customHeight="1" x14ac:dyDescent="0.25">
      <c r="A325" s="4"/>
      <c r="B325" s="4"/>
      <c r="C325" s="4"/>
      <c r="D325" s="4"/>
      <c r="E325" s="28"/>
      <c r="F325" s="28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ht="12.75" customHeight="1" x14ac:dyDescent="0.25">
      <c r="A326" s="4"/>
      <c r="B326" s="4"/>
      <c r="C326" s="4"/>
      <c r="D326" s="4"/>
      <c r="E326" s="28"/>
      <c r="F326" s="28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ht="12.75" customHeight="1" x14ac:dyDescent="0.25">
      <c r="A327" s="4"/>
      <c r="B327" s="4"/>
      <c r="C327" s="4"/>
      <c r="D327" s="4"/>
      <c r="E327" s="28"/>
      <c r="F327" s="28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ht="12.75" customHeight="1" x14ac:dyDescent="0.25">
      <c r="A328" s="4"/>
      <c r="B328" s="4"/>
      <c r="C328" s="4"/>
      <c r="D328" s="4"/>
      <c r="E328" s="28"/>
      <c r="F328" s="28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ht="12.75" customHeight="1" x14ac:dyDescent="0.25">
      <c r="A329" s="4"/>
      <c r="B329" s="4"/>
      <c r="C329" s="4"/>
      <c r="D329" s="4"/>
      <c r="E329" s="28"/>
      <c r="F329" s="28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ht="12.75" customHeight="1" x14ac:dyDescent="0.25">
      <c r="A330" s="4"/>
      <c r="B330" s="4"/>
      <c r="C330" s="4"/>
      <c r="D330" s="4"/>
      <c r="E330" s="28"/>
      <c r="F330" s="28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ht="12.75" customHeight="1" x14ac:dyDescent="0.25">
      <c r="A331" s="4"/>
      <c r="B331" s="4"/>
      <c r="C331" s="4"/>
      <c r="D331" s="4"/>
      <c r="E331" s="28"/>
      <c r="F331" s="28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ht="12.75" customHeight="1" x14ac:dyDescent="0.25">
      <c r="A332" s="4"/>
      <c r="B332" s="4"/>
      <c r="C332" s="4"/>
      <c r="D332" s="4"/>
      <c r="E332" s="28"/>
      <c r="F332" s="28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ht="12.75" customHeight="1" x14ac:dyDescent="0.25">
      <c r="A333" s="4"/>
      <c r="B333" s="4"/>
      <c r="C333" s="4"/>
      <c r="D333" s="4"/>
      <c r="E333" s="28"/>
      <c r="F333" s="28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ht="12.75" customHeight="1" x14ac:dyDescent="0.25">
      <c r="A334" s="4"/>
      <c r="B334" s="4"/>
      <c r="C334" s="4"/>
      <c r="D334" s="4"/>
      <c r="E334" s="28"/>
      <c r="F334" s="28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ht="12.75" customHeight="1" x14ac:dyDescent="0.25">
      <c r="A335" s="4"/>
      <c r="B335" s="4"/>
      <c r="C335" s="4"/>
      <c r="D335" s="4"/>
      <c r="E335" s="28"/>
      <c r="F335" s="28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ht="12.75" customHeight="1" x14ac:dyDescent="0.25">
      <c r="A336" s="4"/>
      <c r="B336" s="4"/>
      <c r="C336" s="4"/>
      <c r="D336" s="4"/>
      <c r="E336" s="28"/>
      <c r="F336" s="28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ht="12.75" customHeight="1" x14ac:dyDescent="0.25">
      <c r="A337" s="4"/>
      <c r="B337" s="4"/>
      <c r="C337" s="4"/>
      <c r="D337" s="4"/>
      <c r="E337" s="28"/>
      <c r="F337" s="28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ht="12.75" customHeight="1" x14ac:dyDescent="0.25">
      <c r="A338" s="4"/>
      <c r="B338" s="4"/>
      <c r="C338" s="4"/>
      <c r="D338" s="4"/>
      <c r="E338" s="28"/>
      <c r="F338" s="28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ht="12.75" customHeight="1" x14ac:dyDescent="0.25">
      <c r="A339" s="4"/>
      <c r="B339" s="4"/>
      <c r="C339" s="4"/>
      <c r="D339" s="4"/>
      <c r="E339" s="28"/>
      <c r="F339" s="28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ht="12.75" customHeight="1" x14ac:dyDescent="0.25">
      <c r="A340" s="4"/>
      <c r="B340" s="4"/>
      <c r="C340" s="4"/>
      <c r="D340" s="4"/>
      <c r="E340" s="28"/>
      <c r="F340" s="28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ht="12.75" customHeight="1" x14ac:dyDescent="0.25">
      <c r="A341" s="4"/>
      <c r="B341" s="4"/>
      <c r="C341" s="4"/>
      <c r="D341" s="4"/>
      <c r="E341" s="28"/>
      <c r="F341" s="28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ht="12.75" customHeight="1" x14ac:dyDescent="0.25">
      <c r="A342" s="4"/>
      <c r="B342" s="4"/>
      <c r="C342" s="4"/>
      <c r="D342" s="4"/>
      <c r="E342" s="28"/>
      <c r="F342" s="28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ht="12.75" customHeight="1" x14ac:dyDescent="0.25">
      <c r="A343" s="4"/>
      <c r="B343" s="4"/>
      <c r="C343" s="4"/>
      <c r="D343" s="4"/>
      <c r="E343" s="28"/>
      <c r="F343" s="28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ht="12.75" customHeight="1" x14ac:dyDescent="0.25">
      <c r="A344" s="4"/>
      <c r="B344" s="4"/>
      <c r="C344" s="4"/>
      <c r="D344" s="4"/>
      <c r="E344" s="28"/>
      <c r="F344" s="28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ht="12.75" customHeight="1" x14ac:dyDescent="0.25">
      <c r="A345" s="4"/>
      <c r="B345" s="4"/>
      <c r="C345" s="4"/>
      <c r="D345" s="4"/>
      <c r="E345" s="28"/>
      <c r="F345" s="28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ht="12.75" customHeight="1" x14ac:dyDescent="0.25">
      <c r="A346" s="4"/>
      <c r="B346" s="4"/>
      <c r="C346" s="4"/>
      <c r="D346" s="4"/>
      <c r="E346" s="28"/>
      <c r="F346" s="28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ht="12.75" customHeight="1" x14ac:dyDescent="0.25">
      <c r="A347" s="4"/>
      <c r="B347" s="4"/>
      <c r="C347" s="4"/>
      <c r="D347" s="4"/>
      <c r="E347" s="28"/>
      <c r="F347" s="28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ht="12.75" customHeight="1" x14ac:dyDescent="0.25">
      <c r="A348" s="4"/>
      <c r="B348" s="4"/>
      <c r="C348" s="4"/>
      <c r="D348" s="4"/>
      <c r="E348" s="28"/>
      <c r="F348" s="28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ht="12.75" customHeight="1" x14ac:dyDescent="0.25">
      <c r="A349" s="4"/>
      <c r="B349" s="4"/>
      <c r="C349" s="4"/>
      <c r="D349" s="4"/>
      <c r="E349" s="28"/>
      <c r="F349" s="28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ht="12.75" customHeight="1" x14ac:dyDescent="0.25">
      <c r="A350" s="4"/>
      <c r="B350" s="4"/>
      <c r="C350" s="4"/>
      <c r="D350" s="4"/>
      <c r="E350" s="28"/>
      <c r="F350" s="28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ht="12.75" customHeight="1" x14ac:dyDescent="0.25">
      <c r="A351" s="4"/>
      <c r="B351" s="4"/>
      <c r="C351" s="4"/>
      <c r="D351" s="4"/>
      <c r="E351" s="28"/>
      <c r="F351" s="28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ht="12.75" customHeight="1" x14ac:dyDescent="0.25">
      <c r="A352" s="4"/>
      <c r="B352" s="4"/>
      <c r="C352" s="4"/>
      <c r="D352" s="4"/>
      <c r="E352" s="28"/>
      <c r="F352" s="28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ht="12.75" customHeight="1" x14ac:dyDescent="0.25">
      <c r="A353" s="4"/>
      <c r="B353" s="4"/>
      <c r="C353" s="4"/>
      <c r="D353" s="4"/>
      <c r="E353" s="28"/>
      <c r="F353" s="28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ht="12.75" customHeight="1" x14ac:dyDescent="0.25">
      <c r="A354" s="4"/>
      <c r="B354" s="4"/>
      <c r="C354" s="4"/>
      <c r="D354" s="4"/>
      <c r="E354" s="28"/>
      <c r="F354" s="28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ht="12.75" customHeight="1" x14ac:dyDescent="0.25">
      <c r="A355" s="4"/>
      <c r="B355" s="4"/>
      <c r="C355" s="4"/>
      <c r="D355" s="4"/>
      <c r="E355" s="28"/>
      <c r="F355" s="28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ht="12.75" customHeight="1" x14ac:dyDescent="0.25">
      <c r="A356" s="4"/>
      <c r="B356" s="4"/>
      <c r="C356" s="4"/>
      <c r="D356" s="4"/>
      <c r="E356" s="28"/>
      <c r="F356" s="28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ht="12.75" customHeight="1" x14ac:dyDescent="0.25">
      <c r="A357" s="4"/>
      <c r="B357" s="4"/>
      <c r="C357" s="4"/>
      <c r="D357" s="4"/>
      <c r="E357" s="28"/>
      <c r="F357" s="28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ht="12.75" customHeight="1" x14ac:dyDescent="0.25">
      <c r="A358" s="4"/>
      <c r="B358" s="4"/>
      <c r="C358" s="4"/>
      <c r="D358" s="4"/>
      <c r="E358" s="28"/>
      <c r="F358" s="28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ht="12.75" customHeight="1" x14ac:dyDescent="0.25">
      <c r="A359" s="4"/>
      <c r="B359" s="4"/>
      <c r="C359" s="4"/>
      <c r="D359" s="4"/>
      <c r="E359" s="28"/>
      <c r="F359" s="28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ht="12.75" customHeight="1" x14ac:dyDescent="0.25">
      <c r="A360" s="4"/>
      <c r="B360" s="4"/>
      <c r="C360" s="4"/>
      <c r="D360" s="4"/>
      <c r="E360" s="28"/>
      <c r="F360" s="28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 ht="12.75" customHeight="1" x14ac:dyDescent="0.25">
      <c r="A361" s="4"/>
      <c r="B361" s="4"/>
      <c r="C361" s="4"/>
      <c r="D361" s="4"/>
      <c r="E361" s="28"/>
      <c r="F361" s="28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 ht="12.75" customHeight="1" x14ac:dyDescent="0.25">
      <c r="A362" s="4"/>
      <c r="B362" s="4"/>
      <c r="C362" s="4"/>
      <c r="D362" s="4"/>
      <c r="E362" s="28"/>
      <c r="F362" s="28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 ht="12.75" customHeight="1" x14ac:dyDescent="0.25">
      <c r="A363" s="4"/>
      <c r="B363" s="4"/>
      <c r="C363" s="4"/>
      <c r="D363" s="4"/>
      <c r="E363" s="28"/>
      <c r="F363" s="28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ht="12.75" customHeight="1" x14ac:dyDescent="0.25">
      <c r="A364" s="4"/>
      <c r="B364" s="4"/>
      <c r="C364" s="4"/>
      <c r="D364" s="4"/>
      <c r="E364" s="28"/>
      <c r="F364" s="28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ht="12.75" customHeight="1" x14ac:dyDescent="0.25">
      <c r="A365" s="4"/>
      <c r="B365" s="4"/>
      <c r="C365" s="4"/>
      <c r="D365" s="4"/>
      <c r="E365" s="28"/>
      <c r="F365" s="28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ht="12.75" customHeight="1" x14ac:dyDescent="0.25">
      <c r="A366" s="4"/>
      <c r="B366" s="4"/>
      <c r="C366" s="4"/>
      <c r="D366" s="4"/>
      <c r="E366" s="28"/>
      <c r="F366" s="28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 ht="12.75" customHeight="1" x14ac:dyDescent="0.25">
      <c r="A367" s="4"/>
      <c r="B367" s="4"/>
      <c r="C367" s="4"/>
      <c r="D367" s="4"/>
      <c r="E367" s="28"/>
      <c r="F367" s="28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ht="12.75" customHeight="1" x14ac:dyDescent="0.25">
      <c r="A368" s="4"/>
      <c r="B368" s="4"/>
      <c r="C368" s="4"/>
      <c r="D368" s="4"/>
      <c r="E368" s="28"/>
      <c r="F368" s="28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ht="12.75" customHeight="1" x14ac:dyDescent="0.25">
      <c r="A369" s="4"/>
      <c r="B369" s="4"/>
      <c r="C369" s="4"/>
      <c r="D369" s="4"/>
      <c r="E369" s="28"/>
      <c r="F369" s="28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ht="12.75" customHeight="1" x14ac:dyDescent="0.25">
      <c r="A370" s="4"/>
      <c r="B370" s="4"/>
      <c r="C370" s="4"/>
      <c r="D370" s="4"/>
      <c r="E370" s="28"/>
      <c r="F370" s="28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ht="12.75" customHeight="1" x14ac:dyDescent="0.25">
      <c r="A371" s="4"/>
      <c r="B371" s="4"/>
      <c r="C371" s="4"/>
      <c r="D371" s="4"/>
      <c r="E371" s="28"/>
      <c r="F371" s="28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ht="12.75" customHeight="1" x14ac:dyDescent="0.25">
      <c r="A372" s="4"/>
      <c r="B372" s="4"/>
      <c r="C372" s="4"/>
      <c r="D372" s="4"/>
      <c r="E372" s="28"/>
      <c r="F372" s="28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ht="12.75" customHeight="1" x14ac:dyDescent="0.25">
      <c r="A373" s="4"/>
      <c r="B373" s="4"/>
      <c r="C373" s="4"/>
      <c r="D373" s="4"/>
      <c r="E373" s="28"/>
      <c r="F373" s="28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ht="12.75" customHeight="1" x14ac:dyDescent="0.25">
      <c r="A374" s="4"/>
      <c r="B374" s="4"/>
      <c r="C374" s="4"/>
      <c r="D374" s="4"/>
      <c r="E374" s="28"/>
      <c r="F374" s="28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ht="12.75" customHeight="1" x14ac:dyDescent="0.25">
      <c r="A375" s="4"/>
      <c r="B375" s="4"/>
      <c r="C375" s="4"/>
      <c r="D375" s="4"/>
      <c r="E375" s="28"/>
      <c r="F375" s="28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ht="12.75" customHeight="1" x14ac:dyDescent="0.25">
      <c r="A376" s="4"/>
      <c r="B376" s="4"/>
      <c r="C376" s="4"/>
      <c r="D376" s="4"/>
      <c r="E376" s="28"/>
      <c r="F376" s="28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ht="12.75" customHeight="1" x14ac:dyDescent="0.25">
      <c r="A377" s="4"/>
      <c r="B377" s="4"/>
      <c r="C377" s="4"/>
      <c r="D377" s="4"/>
      <c r="E377" s="28"/>
      <c r="F377" s="28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ht="12.75" customHeight="1" x14ac:dyDescent="0.25">
      <c r="A378" s="4"/>
      <c r="B378" s="4"/>
      <c r="C378" s="4"/>
      <c r="D378" s="4"/>
      <c r="E378" s="28"/>
      <c r="F378" s="28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ht="12.75" customHeight="1" x14ac:dyDescent="0.25">
      <c r="A379" s="4"/>
      <c r="B379" s="4"/>
      <c r="C379" s="4"/>
      <c r="D379" s="4"/>
      <c r="E379" s="28"/>
      <c r="F379" s="28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ht="12.75" customHeight="1" x14ac:dyDescent="0.25">
      <c r="A380" s="4"/>
      <c r="B380" s="4"/>
      <c r="C380" s="4"/>
      <c r="D380" s="4"/>
      <c r="E380" s="28"/>
      <c r="F380" s="28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ht="12.75" customHeight="1" x14ac:dyDescent="0.25">
      <c r="A381" s="4"/>
      <c r="B381" s="4"/>
      <c r="C381" s="4"/>
      <c r="D381" s="4"/>
      <c r="E381" s="28"/>
      <c r="F381" s="28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ht="12.75" customHeight="1" x14ac:dyDescent="0.25">
      <c r="A382" s="4"/>
      <c r="B382" s="4"/>
      <c r="C382" s="4"/>
      <c r="D382" s="4"/>
      <c r="E382" s="28"/>
      <c r="F382" s="28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ht="12.75" customHeight="1" x14ac:dyDescent="0.25">
      <c r="A383" s="4"/>
      <c r="B383" s="4"/>
      <c r="C383" s="4"/>
      <c r="D383" s="4"/>
      <c r="E383" s="28"/>
      <c r="F383" s="28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ht="12.75" customHeight="1" x14ac:dyDescent="0.25">
      <c r="A384" s="4"/>
      <c r="B384" s="4"/>
      <c r="C384" s="4"/>
      <c r="D384" s="4"/>
      <c r="E384" s="28"/>
      <c r="F384" s="28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ht="12.75" customHeight="1" x14ac:dyDescent="0.25">
      <c r="A385" s="4"/>
      <c r="B385" s="4"/>
      <c r="C385" s="4"/>
      <c r="D385" s="4"/>
      <c r="E385" s="28"/>
      <c r="F385" s="28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ht="12.75" customHeight="1" x14ac:dyDescent="0.25">
      <c r="A386" s="4"/>
      <c r="B386" s="4"/>
      <c r="C386" s="4"/>
      <c r="D386" s="4"/>
      <c r="E386" s="28"/>
      <c r="F386" s="28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ht="12.75" customHeight="1" x14ac:dyDescent="0.25">
      <c r="A387" s="4"/>
      <c r="B387" s="4"/>
      <c r="C387" s="4"/>
      <c r="D387" s="4"/>
      <c r="E387" s="28"/>
      <c r="F387" s="28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ht="12.75" customHeight="1" x14ac:dyDescent="0.25">
      <c r="A388" s="4"/>
      <c r="B388" s="4"/>
      <c r="C388" s="4"/>
      <c r="D388" s="4"/>
      <c r="E388" s="28"/>
      <c r="F388" s="28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ht="12.75" customHeight="1" x14ac:dyDescent="0.25">
      <c r="A389" s="4"/>
      <c r="B389" s="4"/>
      <c r="C389" s="4"/>
      <c r="D389" s="4"/>
      <c r="E389" s="28"/>
      <c r="F389" s="28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ht="12.75" customHeight="1" x14ac:dyDescent="0.25">
      <c r="A390" s="4"/>
      <c r="B390" s="4"/>
      <c r="C390" s="4"/>
      <c r="D390" s="4"/>
      <c r="E390" s="28"/>
      <c r="F390" s="28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ht="12.75" customHeight="1" x14ac:dyDescent="0.25">
      <c r="A391" s="4"/>
      <c r="B391" s="4"/>
      <c r="C391" s="4"/>
      <c r="D391" s="4"/>
      <c r="E391" s="28"/>
      <c r="F391" s="28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ht="12.75" customHeight="1" x14ac:dyDescent="0.25">
      <c r="A392" s="4"/>
      <c r="B392" s="4"/>
      <c r="C392" s="4"/>
      <c r="D392" s="4"/>
      <c r="E392" s="28"/>
      <c r="F392" s="28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ht="12.75" customHeight="1" x14ac:dyDescent="0.25">
      <c r="A393" s="4"/>
      <c r="B393" s="4"/>
      <c r="C393" s="4"/>
      <c r="D393" s="4"/>
      <c r="E393" s="28"/>
      <c r="F393" s="28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ht="12.75" customHeight="1" x14ac:dyDescent="0.25">
      <c r="A394" s="4"/>
      <c r="B394" s="4"/>
      <c r="C394" s="4"/>
      <c r="D394" s="4"/>
      <c r="E394" s="28"/>
      <c r="F394" s="28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ht="12.75" customHeight="1" x14ac:dyDescent="0.25">
      <c r="A395" s="4"/>
      <c r="B395" s="4"/>
      <c r="C395" s="4"/>
      <c r="D395" s="4"/>
      <c r="E395" s="28"/>
      <c r="F395" s="28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ht="12.75" customHeight="1" x14ac:dyDescent="0.25">
      <c r="A396" s="4"/>
      <c r="B396" s="4"/>
      <c r="C396" s="4"/>
      <c r="D396" s="4"/>
      <c r="E396" s="28"/>
      <c r="F396" s="28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ht="12.75" customHeight="1" x14ac:dyDescent="0.25">
      <c r="A397" s="4"/>
      <c r="B397" s="4"/>
      <c r="C397" s="4"/>
      <c r="D397" s="4"/>
      <c r="E397" s="28"/>
      <c r="F397" s="28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ht="12.75" customHeight="1" x14ac:dyDescent="0.25">
      <c r="A398" s="4"/>
      <c r="B398" s="4"/>
      <c r="C398" s="4"/>
      <c r="D398" s="4"/>
      <c r="E398" s="28"/>
      <c r="F398" s="28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ht="12.75" customHeight="1" x14ac:dyDescent="0.25">
      <c r="A399" s="4"/>
      <c r="B399" s="4"/>
      <c r="C399" s="4"/>
      <c r="D399" s="4"/>
      <c r="E399" s="28"/>
      <c r="F399" s="28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ht="12.75" customHeight="1" x14ac:dyDescent="0.25">
      <c r="A400" s="4"/>
      <c r="B400" s="4"/>
      <c r="C400" s="4"/>
      <c r="D400" s="4"/>
      <c r="E400" s="28"/>
      <c r="F400" s="28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ht="12.75" customHeight="1" x14ac:dyDescent="0.25">
      <c r="A401" s="4"/>
      <c r="B401" s="4"/>
      <c r="C401" s="4"/>
      <c r="D401" s="4"/>
      <c r="E401" s="28"/>
      <c r="F401" s="28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ht="12.75" customHeight="1" x14ac:dyDescent="0.25">
      <c r="A402" s="4"/>
      <c r="B402" s="4"/>
      <c r="C402" s="4"/>
      <c r="D402" s="4"/>
      <c r="E402" s="28"/>
      <c r="F402" s="28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ht="12.75" customHeight="1" x14ac:dyDescent="0.25">
      <c r="A403" s="4"/>
      <c r="B403" s="4"/>
      <c r="C403" s="4"/>
      <c r="D403" s="4"/>
      <c r="E403" s="28"/>
      <c r="F403" s="28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ht="12.75" customHeight="1" x14ac:dyDescent="0.25">
      <c r="A404" s="4"/>
      <c r="B404" s="4"/>
      <c r="C404" s="4"/>
      <c r="D404" s="4"/>
      <c r="E404" s="28"/>
      <c r="F404" s="28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ht="12.75" customHeight="1" x14ac:dyDescent="0.25">
      <c r="A405" s="4"/>
      <c r="B405" s="4"/>
      <c r="C405" s="4"/>
      <c r="D405" s="4"/>
      <c r="E405" s="28"/>
      <c r="F405" s="28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ht="12.75" customHeight="1" x14ac:dyDescent="0.25">
      <c r="A406" s="4"/>
      <c r="B406" s="4"/>
      <c r="C406" s="4"/>
      <c r="D406" s="4"/>
      <c r="E406" s="28"/>
      <c r="F406" s="28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ht="12.75" customHeight="1" x14ac:dyDescent="0.25">
      <c r="A407" s="4"/>
      <c r="B407" s="4"/>
      <c r="C407" s="4"/>
      <c r="D407" s="4"/>
      <c r="E407" s="28"/>
      <c r="F407" s="28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ht="12.75" customHeight="1" x14ac:dyDescent="0.25">
      <c r="A408" s="4"/>
      <c r="B408" s="4"/>
      <c r="C408" s="4"/>
      <c r="D408" s="4"/>
      <c r="E408" s="28"/>
      <c r="F408" s="28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ht="12.75" customHeight="1" x14ac:dyDescent="0.25">
      <c r="A409" s="4"/>
      <c r="B409" s="4"/>
      <c r="C409" s="4"/>
      <c r="D409" s="4"/>
      <c r="E409" s="28"/>
      <c r="F409" s="28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ht="12.75" customHeight="1" x14ac:dyDescent="0.25">
      <c r="A410" s="4"/>
      <c r="B410" s="4"/>
      <c r="C410" s="4"/>
      <c r="D410" s="4"/>
      <c r="E410" s="28"/>
      <c r="F410" s="28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ht="12.75" customHeight="1" x14ac:dyDescent="0.25">
      <c r="A411" s="4"/>
      <c r="B411" s="4"/>
      <c r="C411" s="4"/>
      <c r="D411" s="4"/>
      <c r="E411" s="28"/>
      <c r="F411" s="28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ht="12.75" customHeight="1" x14ac:dyDescent="0.25">
      <c r="A412" s="4"/>
      <c r="B412" s="4"/>
      <c r="C412" s="4"/>
      <c r="D412" s="4"/>
      <c r="E412" s="28"/>
      <c r="F412" s="28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ht="12.75" customHeight="1" x14ac:dyDescent="0.25">
      <c r="A413" s="4"/>
      <c r="B413" s="4"/>
      <c r="C413" s="4"/>
      <c r="D413" s="4"/>
      <c r="E413" s="28"/>
      <c r="F413" s="28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ht="12.75" customHeight="1" x14ac:dyDescent="0.25">
      <c r="A414" s="4"/>
      <c r="B414" s="4"/>
      <c r="C414" s="4"/>
      <c r="D414" s="4"/>
      <c r="E414" s="28"/>
      <c r="F414" s="28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ht="12.75" customHeight="1" x14ac:dyDescent="0.25">
      <c r="A415" s="4"/>
      <c r="B415" s="4"/>
      <c r="C415" s="4"/>
      <c r="D415" s="4"/>
      <c r="E415" s="28"/>
      <c r="F415" s="28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ht="12.75" customHeight="1" x14ac:dyDescent="0.25">
      <c r="A416" s="4"/>
      <c r="B416" s="4"/>
      <c r="C416" s="4"/>
      <c r="D416" s="4"/>
      <c r="E416" s="28"/>
      <c r="F416" s="28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ht="12.75" customHeight="1" x14ac:dyDescent="0.25">
      <c r="A417" s="4"/>
      <c r="B417" s="4"/>
      <c r="C417" s="4"/>
      <c r="D417" s="4"/>
      <c r="E417" s="28"/>
      <c r="F417" s="28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ht="12.75" customHeight="1" x14ac:dyDescent="0.25">
      <c r="A418" s="4"/>
      <c r="B418" s="4"/>
      <c r="C418" s="4"/>
      <c r="D418" s="4"/>
      <c r="E418" s="28"/>
      <c r="F418" s="28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ht="12.75" customHeight="1" x14ac:dyDescent="0.25">
      <c r="A419" s="4"/>
      <c r="B419" s="4"/>
      <c r="C419" s="4"/>
      <c r="D419" s="4"/>
      <c r="E419" s="28"/>
      <c r="F419" s="28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ht="12.75" customHeight="1" x14ac:dyDescent="0.25">
      <c r="A420" s="4"/>
      <c r="B420" s="4"/>
      <c r="C420" s="4"/>
      <c r="D420" s="4"/>
      <c r="E420" s="28"/>
      <c r="F420" s="28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ht="12.75" customHeight="1" x14ac:dyDescent="0.25">
      <c r="A421" s="4"/>
      <c r="B421" s="4"/>
      <c r="C421" s="4"/>
      <c r="D421" s="4"/>
      <c r="E421" s="28"/>
      <c r="F421" s="28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ht="12.75" customHeight="1" x14ac:dyDescent="0.25">
      <c r="A422" s="4"/>
      <c r="B422" s="4"/>
      <c r="C422" s="4"/>
      <c r="D422" s="4"/>
      <c r="E422" s="28"/>
      <c r="F422" s="28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ht="12.75" customHeight="1" x14ac:dyDescent="0.25">
      <c r="A423" s="4"/>
      <c r="B423" s="4"/>
      <c r="C423" s="4"/>
      <c r="D423" s="4"/>
      <c r="E423" s="28"/>
      <c r="F423" s="28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ht="12.75" customHeight="1" x14ac:dyDescent="0.25">
      <c r="A424" s="4"/>
      <c r="B424" s="4"/>
      <c r="C424" s="4"/>
      <c r="D424" s="4"/>
      <c r="E424" s="28"/>
      <c r="F424" s="28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ht="12.75" customHeight="1" x14ac:dyDescent="0.25">
      <c r="A425" s="4"/>
      <c r="B425" s="4"/>
      <c r="C425" s="4"/>
      <c r="D425" s="4"/>
      <c r="E425" s="28"/>
      <c r="F425" s="28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ht="12.75" customHeight="1" x14ac:dyDescent="0.25">
      <c r="A426" s="4"/>
      <c r="B426" s="4"/>
      <c r="C426" s="4"/>
      <c r="D426" s="4"/>
      <c r="E426" s="28"/>
      <c r="F426" s="28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ht="12.75" customHeight="1" x14ac:dyDescent="0.25">
      <c r="A427" s="4"/>
      <c r="B427" s="4"/>
      <c r="C427" s="4"/>
      <c r="D427" s="4"/>
      <c r="E427" s="28"/>
      <c r="F427" s="28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ht="12.75" customHeight="1" x14ac:dyDescent="0.25">
      <c r="A428" s="4"/>
      <c r="B428" s="4"/>
      <c r="C428" s="4"/>
      <c r="D428" s="4"/>
      <c r="E428" s="28"/>
      <c r="F428" s="28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ht="12.75" customHeight="1" x14ac:dyDescent="0.25">
      <c r="A429" s="4"/>
      <c r="B429" s="4"/>
      <c r="C429" s="4"/>
      <c r="D429" s="4"/>
      <c r="E429" s="28"/>
      <c r="F429" s="28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ht="12.75" customHeight="1" x14ac:dyDescent="0.25">
      <c r="A430" s="4"/>
      <c r="B430" s="4"/>
      <c r="C430" s="4"/>
      <c r="D430" s="4"/>
      <c r="E430" s="28"/>
      <c r="F430" s="28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ht="12.75" customHeight="1" x14ac:dyDescent="0.25">
      <c r="A431" s="4"/>
      <c r="B431" s="4"/>
      <c r="C431" s="4"/>
      <c r="D431" s="4"/>
      <c r="E431" s="28"/>
      <c r="F431" s="28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ht="12.75" customHeight="1" x14ac:dyDescent="0.25">
      <c r="A432" s="4"/>
      <c r="B432" s="4"/>
      <c r="C432" s="4"/>
      <c r="D432" s="4"/>
      <c r="E432" s="28"/>
      <c r="F432" s="28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ht="12.75" customHeight="1" x14ac:dyDescent="0.25">
      <c r="A433" s="4"/>
      <c r="B433" s="4"/>
      <c r="C433" s="4"/>
      <c r="D433" s="4"/>
      <c r="E433" s="28"/>
      <c r="F433" s="28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ht="12.75" customHeight="1" x14ac:dyDescent="0.25">
      <c r="A434" s="4"/>
      <c r="B434" s="4"/>
      <c r="C434" s="4"/>
      <c r="D434" s="4"/>
      <c r="E434" s="28"/>
      <c r="F434" s="28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ht="12.75" customHeight="1" x14ac:dyDescent="0.25">
      <c r="A435" s="4"/>
      <c r="B435" s="4"/>
      <c r="C435" s="4"/>
      <c r="D435" s="4"/>
      <c r="E435" s="28"/>
      <c r="F435" s="28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ht="12.75" customHeight="1" x14ac:dyDescent="0.25">
      <c r="A436" s="4"/>
      <c r="B436" s="4"/>
      <c r="C436" s="4"/>
      <c r="D436" s="4"/>
      <c r="E436" s="28"/>
      <c r="F436" s="28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ht="12.75" customHeight="1" x14ac:dyDescent="0.25">
      <c r="A437" s="4"/>
      <c r="B437" s="4"/>
      <c r="C437" s="4"/>
      <c r="D437" s="4"/>
      <c r="E437" s="28"/>
      <c r="F437" s="28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 ht="12.75" customHeight="1" x14ac:dyDescent="0.25">
      <c r="A438" s="4"/>
      <c r="B438" s="4"/>
      <c r="C438" s="4"/>
      <c r="D438" s="4"/>
      <c r="E438" s="28"/>
      <c r="F438" s="28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ht="12.75" customHeight="1" x14ac:dyDescent="0.25">
      <c r="A439" s="4"/>
      <c r="B439" s="4"/>
      <c r="C439" s="4"/>
      <c r="D439" s="4"/>
      <c r="E439" s="28"/>
      <c r="F439" s="28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ht="12.75" customHeight="1" x14ac:dyDescent="0.25">
      <c r="A440" s="4"/>
      <c r="B440" s="4"/>
      <c r="C440" s="4"/>
      <c r="D440" s="4"/>
      <c r="E440" s="28"/>
      <c r="F440" s="28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ht="12.75" customHeight="1" x14ac:dyDescent="0.25">
      <c r="A441" s="4"/>
      <c r="B441" s="4"/>
      <c r="C441" s="4"/>
      <c r="D441" s="4"/>
      <c r="E441" s="28"/>
      <c r="F441" s="28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ht="12.75" customHeight="1" x14ac:dyDescent="0.25">
      <c r="A442" s="4"/>
      <c r="B442" s="4"/>
      <c r="C442" s="4"/>
      <c r="D442" s="4"/>
      <c r="E442" s="28"/>
      <c r="F442" s="28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ht="12.75" customHeight="1" x14ac:dyDescent="0.25">
      <c r="A443" s="4"/>
      <c r="B443" s="4"/>
      <c r="C443" s="4"/>
      <c r="D443" s="4"/>
      <c r="E443" s="28"/>
      <c r="F443" s="28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ht="12.75" customHeight="1" x14ac:dyDescent="0.25">
      <c r="A444" s="4"/>
      <c r="B444" s="4"/>
      <c r="C444" s="4"/>
      <c r="D444" s="4"/>
      <c r="E444" s="28"/>
      <c r="F444" s="28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ht="12.75" customHeight="1" x14ac:dyDescent="0.25">
      <c r="A445" s="4"/>
      <c r="B445" s="4"/>
      <c r="C445" s="4"/>
      <c r="D445" s="4"/>
      <c r="E445" s="28"/>
      <c r="F445" s="28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 ht="12.75" customHeight="1" x14ac:dyDescent="0.25">
      <c r="A446" s="4"/>
      <c r="B446" s="4"/>
      <c r="C446" s="4"/>
      <c r="D446" s="4"/>
      <c r="E446" s="28"/>
      <c r="F446" s="28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 ht="12.75" customHeight="1" x14ac:dyDescent="0.25">
      <c r="A447" s="4"/>
      <c r="B447" s="4"/>
      <c r="C447" s="4"/>
      <c r="D447" s="4"/>
      <c r="E447" s="28"/>
      <c r="F447" s="28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 ht="12.75" customHeight="1" x14ac:dyDescent="0.25">
      <c r="A448" s="4"/>
      <c r="B448" s="4"/>
      <c r="C448" s="4"/>
      <c r="D448" s="4"/>
      <c r="E448" s="28"/>
      <c r="F448" s="28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 ht="12.75" customHeight="1" x14ac:dyDescent="0.25">
      <c r="A449" s="4"/>
      <c r="B449" s="4"/>
      <c r="C449" s="4"/>
      <c r="D449" s="4"/>
      <c r="E449" s="28"/>
      <c r="F449" s="28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ht="12.75" customHeight="1" x14ac:dyDescent="0.25">
      <c r="A450" s="4"/>
      <c r="B450" s="4"/>
      <c r="C450" s="4"/>
      <c r="D450" s="4"/>
      <c r="E450" s="28"/>
      <c r="F450" s="28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ht="12.75" customHeight="1" x14ac:dyDescent="0.25">
      <c r="A451" s="4"/>
      <c r="B451" s="4"/>
      <c r="C451" s="4"/>
      <c r="D451" s="4"/>
      <c r="E451" s="28"/>
      <c r="F451" s="28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ht="12.75" customHeight="1" x14ac:dyDescent="0.25">
      <c r="A452" s="4"/>
      <c r="B452" s="4"/>
      <c r="C452" s="4"/>
      <c r="D452" s="4"/>
      <c r="E452" s="28"/>
      <c r="F452" s="28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 ht="12.75" customHeight="1" x14ac:dyDescent="0.25">
      <c r="A453" s="4"/>
      <c r="B453" s="4"/>
      <c r="C453" s="4"/>
      <c r="D453" s="4"/>
      <c r="E453" s="28"/>
      <c r="F453" s="28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 ht="12.75" customHeight="1" x14ac:dyDescent="0.25">
      <c r="A454" s="4"/>
      <c r="B454" s="4"/>
      <c r="C454" s="4"/>
      <c r="D454" s="4"/>
      <c r="E454" s="28"/>
      <c r="F454" s="28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 ht="12.75" customHeight="1" x14ac:dyDescent="0.25">
      <c r="A455" s="4"/>
      <c r="B455" s="4"/>
      <c r="C455" s="4"/>
      <c r="D455" s="4"/>
      <c r="E455" s="28"/>
      <c r="F455" s="28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 ht="12.75" customHeight="1" x14ac:dyDescent="0.25">
      <c r="A456" s="4"/>
      <c r="B456" s="4"/>
      <c r="C456" s="4"/>
      <c r="D456" s="4"/>
      <c r="E456" s="28"/>
      <c r="F456" s="28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 ht="12.75" customHeight="1" x14ac:dyDescent="0.25">
      <c r="A457" s="4"/>
      <c r="B457" s="4"/>
      <c r="C457" s="4"/>
      <c r="D457" s="4"/>
      <c r="E457" s="28"/>
      <c r="F457" s="28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 ht="12.75" customHeight="1" x14ac:dyDescent="0.25">
      <c r="A458" s="4"/>
      <c r="B458" s="4"/>
      <c r="C458" s="4"/>
      <c r="D458" s="4"/>
      <c r="E458" s="28"/>
      <c r="F458" s="28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 ht="12.75" customHeight="1" x14ac:dyDescent="0.25">
      <c r="A459" s="4"/>
      <c r="B459" s="4"/>
      <c r="C459" s="4"/>
      <c r="D459" s="4"/>
      <c r="E459" s="28"/>
      <c r="F459" s="28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 ht="12.75" customHeight="1" x14ac:dyDescent="0.25">
      <c r="A460" s="4"/>
      <c r="B460" s="4"/>
      <c r="C460" s="4"/>
      <c r="D460" s="4"/>
      <c r="E460" s="28"/>
      <c r="F460" s="28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 ht="12.75" customHeight="1" x14ac:dyDescent="0.25">
      <c r="A461" s="4"/>
      <c r="B461" s="4"/>
      <c r="C461" s="4"/>
      <c r="D461" s="4"/>
      <c r="E461" s="28"/>
      <c r="F461" s="28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 ht="12.75" customHeight="1" x14ac:dyDescent="0.25">
      <c r="A462" s="4"/>
      <c r="B462" s="4"/>
      <c r="C462" s="4"/>
      <c r="D462" s="4"/>
      <c r="E462" s="28"/>
      <c r="F462" s="28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 ht="12.75" customHeight="1" x14ac:dyDescent="0.25">
      <c r="A463" s="4"/>
      <c r="B463" s="4"/>
      <c r="C463" s="4"/>
      <c r="D463" s="4"/>
      <c r="E463" s="28"/>
      <c r="F463" s="28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 ht="12.75" customHeight="1" x14ac:dyDescent="0.25">
      <c r="A464" s="4"/>
      <c r="B464" s="4"/>
      <c r="C464" s="4"/>
      <c r="D464" s="4"/>
      <c r="E464" s="28"/>
      <c r="F464" s="28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 ht="12.75" customHeight="1" x14ac:dyDescent="0.25">
      <c r="A465" s="4"/>
      <c r="B465" s="4"/>
      <c r="C465" s="4"/>
      <c r="D465" s="4"/>
      <c r="E465" s="28"/>
      <c r="F465" s="28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 ht="12.75" customHeight="1" x14ac:dyDescent="0.25">
      <c r="A466" s="4"/>
      <c r="B466" s="4"/>
      <c r="C466" s="4"/>
      <c r="D466" s="4"/>
      <c r="E466" s="28"/>
      <c r="F466" s="28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 ht="12.75" customHeight="1" x14ac:dyDescent="0.25">
      <c r="A467" s="4"/>
      <c r="B467" s="4"/>
      <c r="C467" s="4"/>
      <c r="D467" s="4"/>
      <c r="E467" s="28"/>
      <c r="F467" s="28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 ht="12.75" customHeight="1" x14ac:dyDescent="0.25">
      <c r="A468" s="4"/>
      <c r="B468" s="4"/>
      <c r="C468" s="4"/>
      <c r="D468" s="4"/>
      <c r="E468" s="28"/>
      <c r="F468" s="28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 ht="12.75" customHeight="1" x14ac:dyDescent="0.25">
      <c r="A469" s="4"/>
      <c r="B469" s="4"/>
      <c r="C469" s="4"/>
      <c r="D469" s="4"/>
      <c r="E469" s="28"/>
      <c r="F469" s="28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 ht="12.75" customHeight="1" x14ac:dyDescent="0.25">
      <c r="A470" s="4"/>
      <c r="B470" s="4"/>
      <c r="C470" s="4"/>
      <c r="D470" s="4"/>
      <c r="E470" s="28"/>
      <c r="F470" s="28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 ht="12.75" customHeight="1" x14ac:dyDescent="0.25">
      <c r="A471" s="4"/>
      <c r="B471" s="4"/>
      <c r="C471" s="4"/>
      <c r="D471" s="4"/>
      <c r="E471" s="28"/>
      <c r="F471" s="28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 ht="12.75" customHeight="1" x14ac:dyDescent="0.25">
      <c r="A472" s="4"/>
      <c r="B472" s="4"/>
      <c r="C472" s="4"/>
      <c r="D472" s="4"/>
      <c r="E472" s="28"/>
      <c r="F472" s="28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 ht="12.75" customHeight="1" x14ac:dyDescent="0.25">
      <c r="A473" s="4"/>
      <c r="B473" s="4"/>
      <c r="C473" s="4"/>
      <c r="D473" s="4"/>
      <c r="E473" s="28"/>
      <c r="F473" s="28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 ht="12.75" customHeight="1" x14ac:dyDescent="0.25">
      <c r="A474" s="4"/>
      <c r="B474" s="4"/>
      <c r="C474" s="4"/>
      <c r="D474" s="4"/>
      <c r="E474" s="28"/>
      <c r="F474" s="28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 ht="12.75" customHeight="1" x14ac:dyDescent="0.25">
      <c r="A475" s="4"/>
      <c r="B475" s="4"/>
      <c r="C475" s="4"/>
      <c r="D475" s="4"/>
      <c r="E475" s="28"/>
      <c r="F475" s="28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 ht="12.75" customHeight="1" x14ac:dyDescent="0.25">
      <c r="A476" s="4"/>
      <c r="B476" s="4"/>
      <c r="C476" s="4"/>
      <c r="D476" s="4"/>
      <c r="E476" s="28"/>
      <c r="F476" s="28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 ht="12.75" customHeight="1" x14ac:dyDescent="0.25">
      <c r="A477" s="4"/>
      <c r="B477" s="4"/>
      <c r="C477" s="4"/>
      <c r="D477" s="4"/>
      <c r="E477" s="28"/>
      <c r="F477" s="28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 ht="12.75" customHeight="1" x14ac:dyDescent="0.25">
      <c r="A478" s="4"/>
      <c r="B478" s="4"/>
      <c r="C478" s="4"/>
      <c r="D478" s="4"/>
      <c r="E478" s="28"/>
      <c r="F478" s="28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 ht="12.75" customHeight="1" x14ac:dyDescent="0.25">
      <c r="A479" s="4"/>
      <c r="B479" s="4"/>
      <c r="C479" s="4"/>
      <c r="D479" s="4"/>
      <c r="E479" s="28"/>
      <c r="F479" s="28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 ht="12.75" customHeight="1" x14ac:dyDescent="0.25">
      <c r="A480" s="4"/>
      <c r="B480" s="4"/>
      <c r="C480" s="4"/>
      <c r="D480" s="4"/>
      <c r="E480" s="28"/>
      <c r="F480" s="28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 ht="12.75" customHeight="1" x14ac:dyDescent="0.25">
      <c r="A481" s="4"/>
      <c r="B481" s="4"/>
      <c r="C481" s="4"/>
      <c r="D481" s="4"/>
      <c r="E481" s="28"/>
      <c r="F481" s="28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 ht="12.75" customHeight="1" x14ac:dyDescent="0.25">
      <c r="A482" s="4"/>
      <c r="B482" s="4"/>
      <c r="C482" s="4"/>
      <c r="D482" s="4"/>
      <c r="E482" s="28"/>
      <c r="F482" s="28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 ht="12.75" customHeight="1" x14ac:dyDescent="0.25">
      <c r="A483" s="4"/>
      <c r="B483" s="4"/>
      <c r="C483" s="4"/>
      <c r="D483" s="4"/>
      <c r="E483" s="28"/>
      <c r="F483" s="28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 ht="12.75" customHeight="1" x14ac:dyDescent="0.25">
      <c r="A484" s="4"/>
      <c r="B484" s="4"/>
      <c r="C484" s="4"/>
      <c r="D484" s="4"/>
      <c r="E484" s="28"/>
      <c r="F484" s="28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 ht="12.75" customHeight="1" x14ac:dyDescent="0.25">
      <c r="A485" s="4"/>
      <c r="B485" s="4"/>
      <c r="C485" s="4"/>
      <c r="D485" s="4"/>
      <c r="E485" s="28"/>
      <c r="F485" s="28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 ht="12.75" customHeight="1" x14ac:dyDescent="0.25">
      <c r="A486" s="4"/>
      <c r="B486" s="4"/>
      <c r="C486" s="4"/>
      <c r="D486" s="4"/>
      <c r="E486" s="28"/>
      <c r="F486" s="28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 ht="12.75" customHeight="1" x14ac:dyDescent="0.25">
      <c r="A487" s="4"/>
      <c r="B487" s="4"/>
      <c r="C487" s="4"/>
      <c r="D487" s="4"/>
      <c r="E487" s="28"/>
      <c r="F487" s="28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 ht="12.75" customHeight="1" x14ac:dyDescent="0.25">
      <c r="A488" s="4"/>
      <c r="B488" s="4"/>
      <c r="C488" s="4"/>
      <c r="D488" s="4"/>
      <c r="E488" s="28"/>
      <c r="F488" s="28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 ht="12.75" customHeight="1" x14ac:dyDescent="0.25">
      <c r="A489" s="4"/>
      <c r="B489" s="4"/>
      <c r="C489" s="4"/>
      <c r="D489" s="4"/>
      <c r="E489" s="28"/>
      <c r="F489" s="28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1:17" ht="12.75" customHeight="1" x14ac:dyDescent="0.25">
      <c r="A490" s="4"/>
      <c r="B490" s="4"/>
      <c r="C490" s="4"/>
      <c r="D490" s="4"/>
      <c r="E490" s="28"/>
      <c r="F490" s="28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1:17" ht="12.75" customHeight="1" x14ac:dyDescent="0.25">
      <c r="A491" s="4"/>
      <c r="B491" s="4"/>
      <c r="C491" s="4"/>
      <c r="D491" s="4"/>
      <c r="E491" s="28"/>
      <c r="F491" s="28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1:17" ht="12.75" customHeight="1" x14ac:dyDescent="0.25">
      <c r="A492" s="4"/>
      <c r="B492" s="4"/>
      <c r="C492" s="4"/>
      <c r="D492" s="4"/>
      <c r="E492" s="28"/>
      <c r="F492" s="28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1:17" ht="12.75" customHeight="1" x14ac:dyDescent="0.25">
      <c r="A493" s="4"/>
      <c r="B493" s="4"/>
      <c r="C493" s="4"/>
      <c r="D493" s="4"/>
      <c r="E493" s="28"/>
      <c r="F493" s="28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1:17" ht="12.75" customHeight="1" x14ac:dyDescent="0.25">
      <c r="A494" s="4"/>
      <c r="B494" s="4"/>
      <c r="C494" s="4"/>
      <c r="D494" s="4"/>
      <c r="E494" s="28"/>
      <c r="F494" s="28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1:17" ht="12.75" customHeight="1" x14ac:dyDescent="0.25">
      <c r="A495" s="4"/>
      <c r="B495" s="4"/>
      <c r="C495" s="4"/>
      <c r="D495" s="4"/>
      <c r="E495" s="28"/>
      <c r="F495" s="28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1:17" ht="12.75" customHeight="1" x14ac:dyDescent="0.25">
      <c r="A496" s="4"/>
      <c r="B496" s="4"/>
      <c r="C496" s="4"/>
      <c r="D496" s="4"/>
      <c r="E496" s="28"/>
      <c r="F496" s="28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1:17" ht="12.75" customHeight="1" x14ac:dyDescent="0.25">
      <c r="A497" s="4"/>
      <c r="B497" s="4"/>
      <c r="C497" s="4"/>
      <c r="D497" s="4"/>
      <c r="E497" s="28"/>
      <c r="F497" s="28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1:17" ht="12.75" customHeight="1" x14ac:dyDescent="0.25">
      <c r="A498" s="4"/>
      <c r="B498" s="4"/>
      <c r="C498" s="4"/>
      <c r="D498" s="4"/>
      <c r="E498" s="28"/>
      <c r="F498" s="28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1:17" ht="12.75" customHeight="1" x14ac:dyDescent="0.25">
      <c r="A499" s="4"/>
      <c r="B499" s="4"/>
      <c r="C499" s="4"/>
      <c r="D499" s="4"/>
      <c r="E499" s="28"/>
      <c r="F499" s="28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1:17" ht="12.75" customHeight="1" x14ac:dyDescent="0.25">
      <c r="A500" s="4"/>
      <c r="B500" s="4"/>
      <c r="C500" s="4"/>
      <c r="D500" s="4"/>
      <c r="E500" s="28"/>
      <c r="F500" s="28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1:17" ht="12.75" customHeight="1" x14ac:dyDescent="0.25">
      <c r="A501" s="4"/>
      <c r="B501" s="4"/>
      <c r="C501" s="4"/>
      <c r="D501" s="4"/>
      <c r="E501" s="28"/>
      <c r="F501" s="28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1:17" ht="12.75" customHeight="1" x14ac:dyDescent="0.25">
      <c r="A502" s="4"/>
      <c r="B502" s="4"/>
      <c r="C502" s="4"/>
      <c r="D502" s="4"/>
      <c r="E502" s="28"/>
      <c r="F502" s="28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1:17" ht="12.75" customHeight="1" x14ac:dyDescent="0.25">
      <c r="A503" s="4"/>
      <c r="B503" s="4"/>
      <c r="C503" s="4"/>
      <c r="D503" s="4"/>
      <c r="E503" s="28"/>
      <c r="F503" s="28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1:17" ht="12.75" customHeight="1" x14ac:dyDescent="0.25">
      <c r="A504" s="4"/>
      <c r="B504" s="4"/>
      <c r="C504" s="4"/>
      <c r="D504" s="4"/>
      <c r="E504" s="28"/>
      <c r="F504" s="28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1:17" ht="12.75" customHeight="1" x14ac:dyDescent="0.25">
      <c r="A505" s="4"/>
      <c r="B505" s="4"/>
      <c r="C505" s="4"/>
      <c r="D505" s="4"/>
      <c r="E505" s="28"/>
      <c r="F505" s="28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1:17" ht="12.75" customHeight="1" x14ac:dyDescent="0.25">
      <c r="A506" s="4"/>
      <c r="B506" s="4"/>
      <c r="C506" s="4"/>
      <c r="D506" s="4"/>
      <c r="E506" s="28"/>
      <c r="F506" s="28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1:17" ht="12.75" customHeight="1" x14ac:dyDescent="0.25">
      <c r="A507" s="4"/>
      <c r="B507" s="4"/>
      <c r="C507" s="4"/>
      <c r="D507" s="4"/>
      <c r="E507" s="28"/>
      <c r="F507" s="28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1:17" ht="12.75" customHeight="1" x14ac:dyDescent="0.25">
      <c r="A508" s="4"/>
      <c r="B508" s="4"/>
      <c r="C508" s="4"/>
      <c r="D508" s="4"/>
      <c r="E508" s="28"/>
      <c r="F508" s="28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1:17" ht="12.75" customHeight="1" x14ac:dyDescent="0.25">
      <c r="A509" s="4"/>
      <c r="B509" s="4"/>
      <c r="C509" s="4"/>
      <c r="D509" s="4"/>
      <c r="E509" s="28"/>
      <c r="F509" s="28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1:17" ht="12.75" customHeight="1" x14ac:dyDescent="0.25">
      <c r="A510" s="4"/>
      <c r="B510" s="4"/>
      <c r="C510" s="4"/>
      <c r="D510" s="4"/>
      <c r="E510" s="28"/>
      <c r="F510" s="28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1:17" ht="12.75" customHeight="1" x14ac:dyDescent="0.25">
      <c r="A511" s="4"/>
      <c r="B511" s="4"/>
      <c r="C511" s="4"/>
      <c r="D511" s="4"/>
      <c r="E511" s="28"/>
      <c r="F511" s="28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1:17" ht="12.75" customHeight="1" x14ac:dyDescent="0.25">
      <c r="A512" s="4"/>
      <c r="B512" s="4"/>
      <c r="C512" s="4"/>
      <c r="D512" s="4"/>
      <c r="E512" s="28"/>
      <c r="F512" s="28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1:17" ht="12.75" customHeight="1" x14ac:dyDescent="0.25">
      <c r="A513" s="4"/>
      <c r="B513" s="4"/>
      <c r="C513" s="4"/>
      <c r="D513" s="4"/>
      <c r="E513" s="28"/>
      <c r="F513" s="28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1:17" ht="12.75" customHeight="1" x14ac:dyDescent="0.25">
      <c r="A514" s="4"/>
      <c r="B514" s="4"/>
      <c r="C514" s="4"/>
      <c r="D514" s="4"/>
      <c r="E514" s="28"/>
      <c r="F514" s="28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1:17" ht="12.75" customHeight="1" x14ac:dyDescent="0.25">
      <c r="A515" s="4"/>
      <c r="B515" s="4"/>
      <c r="C515" s="4"/>
      <c r="D515" s="4"/>
      <c r="E515" s="28"/>
      <c r="F515" s="28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1:17" ht="12.75" customHeight="1" x14ac:dyDescent="0.25">
      <c r="A516" s="4"/>
      <c r="B516" s="4"/>
      <c r="C516" s="4"/>
      <c r="D516" s="4"/>
      <c r="E516" s="28"/>
      <c r="F516" s="28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1:17" ht="12.75" customHeight="1" x14ac:dyDescent="0.25">
      <c r="A517" s="4"/>
      <c r="B517" s="4"/>
      <c r="C517" s="4"/>
      <c r="D517" s="4"/>
      <c r="E517" s="28"/>
      <c r="F517" s="28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1:17" ht="12.75" customHeight="1" x14ac:dyDescent="0.25">
      <c r="A518" s="4"/>
      <c r="B518" s="4"/>
      <c r="C518" s="4"/>
      <c r="D518" s="4"/>
      <c r="E518" s="28"/>
      <c r="F518" s="28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1:17" ht="12.75" customHeight="1" x14ac:dyDescent="0.25">
      <c r="A519" s="4"/>
      <c r="B519" s="4"/>
      <c r="C519" s="4"/>
      <c r="D519" s="4"/>
      <c r="E519" s="28"/>
      <c r="F519" s="28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1:17" ht="12.75" customHeight="1" x14ac:dyDescent="0.25">
      <c r="A520" s="4"/>
      <c r="B520" s="4"/>
      <c r="C520" s="4"/>
      <c r="D520" s="4"/>
      <c r="E520" s="28"/>
      <c r="F520" s="28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1:17" ht="12.75" customHeight="1" x14ac:dyDescent="0.25">
      <c r="A521" s="4"/>
      <c r="B521" s="4"/>
      <c r="C521" s="4"/>
      <c r="D521" s="4"/>
      <c r="E521" s="28"/>
      <c r="F521" s="28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1:17" ht="12.75" customHeight="1" x14ac:dyDescent="0.25">
      <c r="A522" s="4"/>
      <c r="B522" s="4"/>
      <c r="C522" s="4"/>
      <c r="D522" s="4"/>
      <c r="E522" s="28"/>
      <c r="F522" s="28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1:17" ht="12.75" customHeight="1" x14ac:dyDescent="0.25">
      <c r="A523" s="4"/>
      <c r="B523" s="4"/>
      <c r="C523" s="4"/>
      <c r="D523" s="4"/>
      <c r="E523" s="28"/>
      <c r="F523" s="28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1:17" ht="12.75" customHeight="1" x14ac:dyDescent="0.25">
      <c r="A524" s="4"/>
      <c r="B524" s="4"/>
      <c r="C524" s="4"/>
      <c r="D524" s="4"/>
      <c r="E524" s="28"/>
      <c r="F524" s="28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1:17" ht="12.75" customHeight="1" x14ac:dyDescent="0.25">
      <c r="A525" s="4"/>
      <c r="B525" s="4"/>
      <c r="C525" s="4"/>
      <c r="D525" s="4"/>
      <c r="E525" s="28"/>
      <c r="F525" s="28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1:17" ht="12.75" customHeight="1" x14ac:dyDescent="0.25">
      <c r="A526" s="4"/>
      <c r="B526" s="4"/>
      <c r="C526" s="4"/>
      <c r="D526" s="4"/>
      <c r="E526" s="28"/>
      <c r="F526" s="28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1:17" ht="12.75" customHeight="1" x14ac:dyDescent="0.25">
      <c r="A527" s="4"/>
      <c r="B527" s="4"/>
      <c r="C527" s="4"/>
      <c r="D527" s="4"/>
      <c r="E527" s="28"/>
      <c r="F527" s="28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1:17" ht="12.75" customHeight="1" x14ac:dyDescent="0.25">
      <c r="A528" s="4"/>
      <c r="B528" s="4"/>
      <c r="C528" s="4"/>
      <c r="D528" s="4"/>
      <c r="E528" s="28"/>
      <c r="F528" s="28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1:17" ht="12.75" customHeight="1" x14ac:dyDescent="0.25">
      <c r="A529" s="4"/>
      <c r="B529" s="4"/>
      <c r="C529" s="4"/>
      <c r="D529" s="4"/>
      <c r="E529" s="28"/>
      <c r="F529" s="28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1:17" ht="12.75" customHeight="1" x14ac:dyDescent="0.25">
      <c r="A530" s="4"/>
      <c r="B530" s="4"/>
      <c r="C530" s="4"/>
      <c r="D530" s="4"/>
      <c r="E530" s="28"/>
      <c r="F530" s="28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1:17" ht="12.75" customHeight="1" x14ac:dyDescent="0.25">
      <c r="A531" s="4"/>
      <c r="B531" s="4"/>
      <c r="C531" s="4"/>
      <c r="D531" s="4"/>
      <c r="E531" s="28"/>
      <c r="F531" s="28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1:17" ht="12.75" customHeight="1" x14ac:dyDescent="0.25">
      <c r="A532" s="4"/>
      <c r="B532" s="4"/>
      <c r="C532" s="4"/>
      <c r="D532" s="4"/>
      <c r="E532" s="28"/>
      <c r="F532" s="28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1:17" ht="12.75" customHeight="1" x14ac:dyDescent="0.25">
      <c r="A533" s="4"/>
      <c r="B533" s="4"/>
      <c r="C533" s="4"/>
      <c r="D533" s="4"/>
      <c r="E533" s="28"/>
      <c r="F533" s="28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1:17" ht="12.75" customHeight="1" x14ac:dyDescent="0.25">
      <c r="A534" s="4"/>
      <c r="B534" s="4"/>
      <c r="C534" s="4"/>
      <c r="D534" s="4"/>
      <c r="E534" s="28"/>
      <c r="F534" s="28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1:17" ht="12.75" customHeight="1" x14ac:dyDescent="0.25">
      <c r="A535" s="4"/>
      <c r="B535" s="4"/>
      <c r="C535" s="4"/>
      <c r="D535" s="4"/>
      <c r="E535" s="28"/>
      <c r="F535" s="28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1:17" ht="12.75" customHeight="1" x14ac:dyDescent="0.25">
      <c r="A536" s="4"/>
      <c r="B536" s="4"/>
      <c r="C536" s="4"/>
      <c r="D536" s="4"/>
      <c r="E536" s="28"/>
      <c r="F536" s="28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1:17" ht="12.75" customHeight="1" x14ac:dyDescent="0.25">
      <c r="A537" s="4"/>
      <c r="B537" s="4"/>
      <c r="C537" s="4"/>
      <c r="D537" s="4"/>
      <c r="E537" s="28"/>
      <c r="F537" s="28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1:17" ht="12.75" customHeight="1" x14ac:dyDescent="0.25">
      <c r="A538" s="4"/>
      <c r="B538" s="4"/>
      <c r="C538" s="4"/>
      <c r="D538" s="4"/>
      <c r="E538" s="28"/>
      <c r="F538" s="28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1:17" ht="12.75" customHeight="1" x14ac:dyDescent="0.25">
      <c r="A539" s="4"/>
      <c r="B539" s="4"/>
      <c r="C539" s="4"/>
      <c r="D539" s="4"/>
      <c r="E539" s="28"/>
      <c r="F539" s="28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1:17" ht="12.75" customHeight="1" x14ac:dyDescent="0.25">
      <c r="A540" s="4"/>
      <c r="B540" s="4"/>
      <c r="C540" s="4"/>
      <c r="D540" s="4"/>
      <c r="E540" s="28"/>
      <c r="F540" s="28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1:17" ht="12.75" customHeight="1" x14ac:dyDescent="0.25">
      <c r="A541" s="4"/>
      <c r="B541" s="4"/>
      <c r="C541" s="4"/>
      <c r="D541" s="4"/>
      <c r="E541" s="28"/>
      <c r="F541" s="28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1:17" ht="12.75" customHeight="1" x14ac:dyDescent="0.25">
      <c r="A542" s="4"/>
      <c r="B542" s="4"/>
      <c r="C542" s="4"/>
      <c r="D542" s="4"/>
      <c r="E542" s="28"/>
      <c r="F542" s="28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1:17" ht="12.75" customHeight="1" x14ac:dyDescent="0.25">
      <c r="A543" s="4"/>
      <c r="B543" s="4"/>
      <c r="C543" s="4"/>
      <c r="D543" s="4"/>
      <c r="E543" s="28"/>
      <c r="F543" s="28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1:17" ht="12.75" customHeight="1" x14ac:dyDescent="0.25">
      <c r="A544" s="4"/>
      <c r="B544" s="4"/>
      <c r="C544" s="4"/>
      <c r="D544" s="4"/>
      <c r="E544" s="28"/>
      <c r="F544" s="28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1:17" ht="12.75" customHeight="1" x14ac:dyDescent="0.25">
      <c r="A545" s="4"/>
      <c r="B545" s="4"/>
      <c r="C545" s="4"/>
      <c r="D545" s="4"/>
      <c r="E545" s="28"/>
      <c r="F545" s="28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1:17" ht="12.75" customHeight="1" x14ac:dyDescent="0.25">
      <c r="A546" s="4"/>
      <c r="B546" s="4"/>
      <c r="C546" s="4"/>
      <c r="D546" s="4"/>
      <c r="E546" s="28"/>
      <c r="F546" s="28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1:17" ht="12.75" customHeight="1" x14ac:dyDescent="0.25">
      <c r="A547" s="4"/>
      <c r="B547" s="4"/>
      <c r="C547" s="4"/>
      <c r="D547" s="4"/>
      <c r="E547" s="28"/>
      <c r="F547" s="28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1:17" ht="12.75" customHeight="1" x14ac:dyDescent="0.25">
      <c r="A548" s="4"/>
      <c r="B548" s="4"/>
      <c r="C548" s="4"/>
      <c r="D548" s="4"/>
      <c r="E548" s="28"/>
      <c r="F548" s="28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1:17" ht="12.75" customHeight="1" x14ac:dyDescent="0.25">
      <c r="A549" s="4"/>
      <c r="B549" s="4"/>
      <c r="C549" s="4"/>
      <c r="D549" s="4"/>
      <c r="E549" s="28"/>
      <c r="F549" s="28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1:17" ht="12.75" customHeight="1" x14ac:dyDescent="0.25">
      <c r="A550" s="4"/>
      <c r="B550" s="4"/>
      <c r="C550" s="4"/>
      <c r="D550" s="4"/>
      <c r="E550" s="28"/>
      <c r="F550" s="28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1:17" ht="12.75" customHeight="1" x14ac:dyDescent="0.25">
      <c r="A551" s="4"/>
      <c r="B551" s="4"/>
      <c r="C551" s="4"/>
      <c r="D551" s="4"/>
      <c r="E551" s="28"/>
      <c r="F551" s="28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1:17" ht="12.75" customHeight="1" x14ac:dyDescent="0.25">
      <c r="A552" s="4"/>
      <c r="B552" s="4"/>
      <c r="C552" s="4"/>
      <c r="D552" s="4"/>
      <c r="E552" s="28"/>
      <c r="F552" s="28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1:17" ht="12.75" customHeight="1" x14ac:dyDescent="0.25">
      <c r="A553" s="4"/>
      <c r="B553" s="4"/>
      <c r="C553" s="4"/>
      <c r="D553" s="4"/>
      <c r="E553" s="28"/>
      <c r="F553" s="28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1:17" ht="12.75" customHeight="1" x14ac:dyDescent="0.25">
      <c r="A554" s="4"/>
      <c r="B554" s="4"/>
      <c r="C554" s="4"/>
      <c r="D554" s="4"/>
      <c r="E554" s="28"/>
      <c r="F554" s="28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1:17" ht="12.75" customHeight="1" x14ac:dyDescent="0.25">
      <c r="A555" s="4"/>
      <c r="B555" s="4"/>
      <c r="C555" s="4"/>
      <c r="D555" s="4"/>
      <c r="E555" s="28"/>
      <c r="F555" s="28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1:17" ht="12.75" customHeight="1" x14ac:dyDescent="0.25">
      <c r="A556" s="4"/>
      <c r="B556" s="4"/>
      <c r="C556" s="4"/>
      <c r="D556" s="4"/>
      <c r="E556" s="28"/>
      <c r="F556" s="28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1:17" ht="12.75" customHeight="1" x14ac:dyDescent="0.25">
      <c r="A557" s="4"/>
      <c r="B557" s="4"/>
      <c r="C557" s="4"/>
      <c r="D557" s="4"/>
      <c r="E557" s="28"/>
      <c r="F557" s="28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1:17" ht="12.75" customHeight="1" x14ac:dyDescent="0.25">
      <c r="A558" s="4"/>
      <c r="B558" s="4"/>
      <c r="C558" s="4"/>
      <c r="D558" s="4"/>
      <c r="E558" s="28"/>
      <c r="F558" s="28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1:17" ht="12.75" customHeight="1" x14ac:dyDescent="0.25">
      <c r="A559" s="4"/>
      <c r="B559" s="4"/>
      <c r="C559" s="4"/>
      <c r="D559" s="4"/>
      <c r="E559" s="28"/>
      <c r="F559" s="28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1:17" ht="12.75" customHeight="1" x14ac:dyDescent="0.25">
      <c r="A560" s="4"/>
      <c r="B560" s="4"/>
      <c r="C560" s="4"/>
      <c r="D560" s="4"/>
      <c r="E560" s="28"/>
      <c r="F560" s="28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1:17" ht="12.75" customHeight="1" x14ac:dyDescent="0.25">
      <c r="A561" s="4"/>
      <c r="B561" s="4"/>
      <c r="C561" s="4"/>
      <c r="D561" s="4"/>
      <c r="E561" s="28"/>
      <c r="F561" s="28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1:17" ht="12.75" customHeight="1" x14ac:dyDescent="0.25">
      <c r="A562" s="4"/>
      <c r="B562" s="4"/>
      <c r="C562" s="4"/>
      <c r="D562" s="4"/>
      <c r="E562" s="28"/>
      <c r="F562" s="28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1:17" ht="12.75" customHeight="1" x14ac:dyDescent="0.25">
      <c r="A563" s="4"/>
      <c r="B563" s="4"/>
      <c r="C563" s="4"/>
      <c r="D563" s="4"/>
      <c r="E563" s="28"/>
      <c r="F563" s="28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1:17" ht="12.75" customHeight="1" x14ac:dyDescent="0.25">
      <c r="A564" s="4"/>
      <c r="B564" s="4"/>
      <c r="C564" s="4"/>
      <c r="D564" s="4"/>
      <c r="E564" s="28"/>
      <c r="F564" s="28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1:17" ht="12.75" customHeight="1" x14ac:dyDescent="0.25">
      <c r="A565" s="4"/>
      <c r="B565" s="4"/>
      <c r="C565" s="4"/>
      <c r="D565" s="4"/>
      <c r="E565" s="28"/>
      <c r="F565" s="28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1:17" ht="12.75" customHeight="1" x14ac:dyDescent="0.25">
      <c r="A566" s="4"/>
      <c r="B566" s="4"/>
      <c r="C566" s="4"/>
      <c r="D566" s="4"/>
      <c r="E566" s="28"/>
      <c r="F566" s="28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1:17" ht="12.75" customHeight="1" x14ac:dyDescent="0.25">
      <c r="A567" s="4"/>
      <c r="B567" s="4"/>
      <c r="C567" s="4"/>
      <c r="D567" s="4"/>
      <c r="E567" s="28"/>
      <c r="F567" s="28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1:17" ht="12.75" customHeight="1" x14ac:dyDescent="0.25">
      <c r="A568" s="4"/>
      <c r="B568" s="4"/>
      <c r="C568" s="4"/>
      <c r="D568" s="4"/>
      <c r="E568" s="28"/>
      <c r="F568" s="28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1:17" ht="12.75" customHeight="1" x14ac:dyDescent="0.25">
      <c r="A569" s="4"/>
      <c r="B569" s="4"/>
      <c r="C569" s="4"/>
      <c r="D569" s="4"/>
      <c r="E569" s="28"/>
      <c r="F569" s="28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1:17" ht="12.75" customHeight="1" x14ac:dyDescent="0.25">
      <c r="A570" s="4"/>
      <c r="B570" s="4"/>
      <c r="C570" s="4"/>
      <c r="D570" s="4"/>
      <c r="E570" s="28"/>
      <c r="F570" s="28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1:17" ht="12.75" customHeight="1" x14ac:dyDescent="0.25">
      <c r="A571" s="4"/>
      <c r="B571" s="4"/>
      <c r="C571" s="4"/>
      <c r="D571" s="4"/>
      <c r="E571" s="28"/>
      <c r="F571" s="28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1:17" ht="12.75" customHeight="1" x14ac:dyDescent="0.25">
      <c r="A572" s="4"/>
      <c r="B572" s="4"/>
      <c r="C572" s="4"/>
      <c r="D572" s="4"/>
      <c r="E572" s="28"/>
      <c r="F572" s="28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1:17" ht="12.75" customHeight="1" x14ac:dyDescent="0.25">
      <c r="A573" s="4"/>
      <c r="B573" s="4"/>
      <c r="C573" s="4"/>
      <c r="D573" s="4"/>
      <c r="E573" s="28"/>
      <c r="F573" s="28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1:17" ht="12.75" customHeight="1" x14ac:dyDescent="0.25">
      <c r="A574" s="4"/>
      <c r="B574" s="4"/>
      <c r="C574" s="4"/>
      <c r="D574" s="4"/>
      <c r="E574" s="28"/>
      <c r="F574" s="28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1:17" ht="12.75" customHeight="1" x14ac:dyDescent="0.25">
      <c r="A575" s="4"/>
      <c r="B575" s="4"/>
      <c r="C575" s="4"/>
      <c r="D575" s="4"/>
      <c r="E575" s="28"/>
      <c r="F575" s="28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1:17" ht="12.75" customHeight="1" x14ac:dyDescent="0.25">
      <c r="A576" s="4"/>
      <c r="B576" s="4"/>
      <c r="C576" s="4"/>
      <c r="D576" s="4"/>
      <c r="E576" s="28"/>
      <c r="F576" s="28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1:17" ht="12.75" customHeight="1" x14ac:dyDescent="0.25">
      <c r="A577" s="4"/>
      <c r="B577" s="4"/>
      <c r="C577" s="4"/>
      <c r="D577" s="4"/>
      <c r="E577" s="28"/>
      <c r="F577" s="28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</row>
    <row r="578" spans="1:17" ht="12.75" customHeight="1" x14ac:dyDescent="0.25">
      <c r="A578" s="4"/>
      <c r="B578" s="4"/>
      <c r="C578" s="4"/>
      <c r="D578" s="4"/>
      <c r="E578" s="28"/>
      <c r="F578" s="28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</row>
    <row r="579" spans="1:17" ht="12.75" customHeight="1" x14ac:dyDescent="0.25">
      <c r="A579" s="4"/>
      <c r="B579" s="4"/>
      <c r="C579" s="4"/>
      <c r="D579" s="4"/>
      <c r="E579" s="28"/>
      <c r="F579" s="28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</row>
    <row r="580" spans="1:17" ht="12.75" customHeight="1" x14ac:dyDescent="0.25">
      <c r="A580" s="4"/>
      <c r="B580" s="4"/>
      <c r="C580" s="4"/>
      <c r="D580" s="4"/>
      <c r="E580" s="28"/>
      <c r="F580" s="28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</row>
    <row r="581" spans="1:17" ht="12.75" customHeight="1" x14ac:dyDescent="0.25">
      <c r="A581" s="4"/>
      <c r="B581" s="4"/>
      <c r="C581" s="4"/>
      <c r="D581" s="4"/>
      <c r="E581" s="28"/>
      <c r="F581" s="28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</row>
    <row r="582" spans="1:17" ht="12.75" customHeight="1" x14ac:dyDescent="0.25">
      <c r="A582" s="4"/>
      <c r="B582" s="4"/>
      <c r="C582" s="4"/>
      <c r="D582" s="4"/>
      <c r="E582" s="28"/>
      <c r="F582" s="28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</row>
    <row r="583" spans="1:17" ht="12.75" customHeight="1" x14ac:dyDescent="0.25">
      <c r="A583" s="4"/>
      <c r="B583" s="4"/>
      <c r="C583" s="4"/>
      <c r="D583" s="4"/>
      <c r="E583" s="28"/>
      <c r="F583" s="28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</row>
    <row r="584" spans="1:17" ht="12.75" customHeight="1" x14ac:dyDescent="0.25">
      <c r="A584" s="4"/>
      <c r="B584" s="4"/>
      <c r="C584" s="4"/>
      <c r="D584" s="4"/>
      <c r="E584" s="28"/>
      <c r="F584" s="28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</row>
    <row r="585" spans="1:17" ht="12.75" customHeight="1" x14ac:dyDescent="0.25">
      <c r="A585" s="4"/>
      <c r="B585" s="4"/>
      <c r="C585" s="4"/>
      <c r="D585" s="4"/>
      <c r="E585" s="28"/>
      <c r="F585" s="28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</row>
    <row r="586" spans="1:17" ht="12.75" customHeight="1" x14ac:dyDescent="0.25">
      <c r="A586" s="4"/>
      <c r="B586" s="4"/>
      <c r="C586" s="4"/>
      <c r="D586" s="4"/>
      <c r="E586" s="28"/>
      <c r="F586" s="28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</row>
    <row r="587" spans="1:17" ht="12.75" customHeight="1" x14ac:dyDescent="0.25">
      <c r="A587" s="4"/>
      <c r="B587" s="4"/>
      <c r="C587" s="4"/>
      <c r="D587" s="4"/>
      <c r="E587" s="28"/>
      <c r="F587" s="28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</row>
    <row r="588" spans="1:17" ht="12.75" customHeight="1" x14ac:dyDescent="0.25">
      <c r="A588" s="4"/>
      <c r="B588" s="4"/>
      <c r="C588" s="4"/>
      <c r="D588" s="4"/>
      <c r="E588" s="28"/>
      <c r="F588" s="28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</row>
    <row r="589" spans="1:17" ht="12.75" customHeight="1" x14ac:dyDescent="0.25">
      <c r="A589" s="4"/>
      <c r="B589" s="4"/>
      <c r="C589" s="4"/>
      <c r="D589" s="4"/>
      <c r="E589" s="28"/>
      <c r="F589" s="28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</row>
    <row r="590" spans="1:17" ht="12.75" customHeight="1" x14ac:dyDescent="0.25">
      <c r="A590" s="4"/>
      <c r="B590" s="4"/>
      <c r="C590" s="4"/>
      <c r="D590" s="4"/>
      <c r="E590" s="28"/>
      <c r="F590" s="28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</row>
    <row r="591" spans="1:17" ht="12.75" customHeight="1" x14ac:dyDescent="0.25">
      <c r="A591" s="4"/>
      <c r="B591" s="4"/>
      <c r="C591" s="4"/>
      <c r="D591" s="4"/>
      <c r="E591" s="28"/>
      <c r="F591" s="28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</row>
    <row r="592" spans="1:17" ht="12.75" customHeight="1" x14ac:dyDescent="0.25">
      <c r="A592" s="4"/>
      <c r="B592" s="4"/>
      <c r="C592" s="4"/>
      <c r="D592" s="4"/>
      <c r="E592" s="28"/>
      <c r="F592" s="28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</row>
    <row r="593" spans="1:17" ht="12.75" customHeight="1" x14ac:dyDescent="0.25">
      <c r="A593" s="4"/>
      <c r="B593" s="4"/>
      <c r="C593" s="4"/>
      <c r="D593" s="4"/>
      <c r="E593" s="28"/>
      <c r="F593" s="28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</row>
    <row r="594" spans="1:17" ht="12.75" customHeight="1" x14ac:dyDescent="0.25">
      <c r="A594" s="4"/>
      <c r="B594" s="4"/>
      <c r="C594" s="4"/>
      <c r="D594" s="4"/>
      <c r="E594" s="28"/>
      <c r="F594" s="28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</row>
    <row r="595" spans="1:17" ht="12.75" customHeight="1" x14ac:dyDescent="0.25">
      <c r="A595" s="4"/>
      <c r="B595" s="4"/>
      <c r="C595" s="4"/>
      <c r="D595" s="4"/>
      <c r="E595" s="28"/>
      <c r="F595" s="28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</row>
    <row r="596" spans="1:17" ht="12.75" customHeight="1" x14ac:dyDescent="0.25">
      <c r="A596" s="4"/>
      <c r="B596" s="4"/>
      <c r="C596" s="4"/>
      <c r="D596" s="4"/>
      <c r="E596" s="28"/>
      <c r="F596" s="28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</row>
    <row r="597" spans="1:17" ht="12.75" customHeight="1" x14ac:dyDescent="0.25">
      <c r="A597" s="4"/>
      <c r="B597" s="4"/>
      <c r="C597" s="4"/>
      <c r="D597" s="4"/>
      <c r="E597" s="28"/>
      <c r="F597" s="28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</row>
    <row r="598" spans="1:17" ht="12.75" customHeight="1" x14ac:dyDescent="0.25">
      <c r="A598" s="4"/>
      <c r="B598" s="4"/>
      <c r="C598" s="4"/>
      <c r="D598" s="4"/>
      <c r="E598" s="28"/>
      <c r="F598" s="28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</row>
    <row r="599" spans="1:17" ht="12.75" customHeight="1" x14ac:dyDescent="0.25">
      <c r="A599" s="4"/>
      <c r="B599" s="4"/>
      <c r="C599" s="4"/>
      <c r="D599" s="4"/>
      <c r="E599" s="28"/>
      <c r="F599" s="28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</row>
    <row r="600" spans="1:17" ht="12.75" customHeight="1" x14ac:dyDescent="0.25">
      <c r="A600" s="4"/>
      <c r="B600" s="4"/>
      <c r="C600" s="4"/>
      <c r="D600" s="4"/>
      <c r="E600" s="28"/>
      <c r="F600" s="28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</row>
    <row r="601" spans="1:17" ht="12.75" customHeight="1" x14ac:dyDescent="0.25">
      <c r="A601" s="4"/>
      <c r="B601" s="4"/>
      <c r="C601" s="4"/>
      <c r="D601" s="4"/>
      <c r="E601" s="28"/>
      <c r="F601" s="28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</row>
    <row r="602" spans="1:17" ht="12.75" customHeight="1" x14ac:dyDescent="0.25">
      <c r="A602" s="4"/>
      <c r="B602" s="4"/>
      <c r="C602" s="4"/>
      <c r="D602" s="4"/>
      <c r="E602" s="28"/>
      <c r="F602" s="28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</row>
    <row r="603" spans="1:17" ht="12.75" customHeight="1" x14ac:dyDescent="0.25">
      <c r="A603" s="4"/>
      <c r="B603" s="4"/>
      <c r="C603" s="4"/>
      <c r="D603" s="4"/>
      <c r="E603" s="28"/>
      <c r="F603" s="28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</row>
    <row r="604" spans="1:17" ht="12.75" customHeight="1" x14ac:dyDescent="0.25">
      <c r="A604" s="4"/>
      <c r="B604" s="4"/>
      <c r="C604" s="4"/>
      <c r="D604" s="4"/>
      <c r="E604" s="28"/>
      <c r="F604" s="28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</row>
    <row r="605" spans="1:17" ht="12.75" customHeight="1" x14ac:dyDescent="0.25">
      <c r="A605" s="4"/>
      <c r="B605" s="4"/>
      <c r="C605" s="4"/>
      <c r="D605" s="4"/>
      <c r="E605" s="28"/>
      <c r="F605" s="28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</row>
    <row r="606" spans="1:17" ht="12.75" customHeight="1" x14ac:dyDescent="0.25">
      <c r="A606" s="4"/>
      <c r="B606" s="4"/>
      <c r="C606" s="4"/>
      <c r="D606" s="4"/>
      <c r="E606" s="28"/>
      <c r="F606" s="28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</row>
    <row r="607" spans="1:17" ht="12.75" customHeight="1" x14ac:dyDescent="0.25">
      <c r="A607" s="4"/>
      <c r="B607" s="4"/>
      <c r="C607" s="4"/>
      <c r="D607" s="4"/>
      <c r="E607" s="28"/>
      <c r="F607" s="28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</row>
    <row r="608" spans="1:17" ht="12.75" customHeight="1" x14ac:dyDescent="0.25">
      <c r="A608" s="4"/>
      <c r="B608" s="4"/>
      <c r="C608" s="4"/>
      <c r="D608" s="4"/>
      <c r="E608" s="28"/>
      <c r="F608" s="28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</row>
    <row r="609" spans="1:17" ht="12.75" customHeight="1" x14ac:dyDescent="0.25">
      <c r="A609" s="4"/>
      <c r="B609" s="4"/>
      <c r="C609" s="4"/>
      <c r="D609" s="4"/>
      <c r="E609" s="28"/>
      <c r="F609" s="28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</row>
    <row r="610" spans="1:17" ht="12.75" customHeight="1" x14ac:dyDescent="0.25">
      <c r="A610" s="4"/>
      <c r="B610" s="4"/>
      <c r="C610" s="4"/>
      <c r="D610" s="4"/>
      <c r="E610" s="28"/>
      <c r="F610" s="28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</row>
    <row r="611" spans="1:17" ht="12.75" customHeight="1" x14ac:dyDescent="0.25">
      <c r="A611" s="4"/>
      <c r="B611" s="4"/>
      <c r="C611" s="4"/>
      <c r="D611" s="4"/>
      <c r="E611" s="28"/>
      <c r="F611" s="28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</row>
    <row r="612" spans="1:17" ht="12.75" customHeight="1" x14ac:dyDescent="0.25">
      <c r="A612" s="4"/>
      <c r="B612" s="4"/>
      <c r="C612" s="4"/>
      <c r="D612" s="4"/>
      <c r="E612" s="28"/>
      <c r="F612" s="28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</row>
    <row r="613" spans="1:17" ht="12.75" customHeight="1" x14ac:dyDescent="0.25">
      <c r="A613" s="4"/>
      <c r="B613" s="4"/>
      <c r="C613" s="4"/>
      <c r="D613" s="4"/>
      <c r="E613" s="28"/>
      <c r="F613" s="28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</row>
    <row r="614" spans="1:17" ht="12.75" customHeight="1" x14ac:dyDescent="0.25">
      <c r="A614" s="4"/>
      <c r="B614" s="4"/>
      <c r="C614" s="4"/>
      <c r="D614" s="4"/>
      <c r="E614" s="28"/>
      <c r="F614" s="28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</row>
    <row r="615" spans="1:17" ht="12.75" customHeight="1" x14ac:dyDescent="0.25">
      <c r="A615" s="4"/>
      <c r="B615" s="4"/>
      <c r="C615" s="4"/>
      <c r="D615" s="4"/>
      <c r="E615" s="28"/>
      <c r="F615" s="28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</row>
    <row r="616" spans="1:17" ht="12.75" customHeight="1" x14ac:dyDescent="0.25">
      <c r="A616" s="4"/>
      <c r="B616" s="4"/>
      <c r="C616" s="4"/>
      <c r="D616" s="4"/>
      <c r="E616" s="28"/>
      <c r="F616" s="28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</row>
    <row r="617" spans="1:17" ht="12.75" customHeight="1" x14ac:dyDescent="0.25">
      <c r="A617" s="4"/>
      <c r="B617" s="4"/>
      <c r="C617" s="4"/>
      <c r="D617" s="4"/>
      <c r="E617" s="28"/>
      <c r="F617" s="28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</row>
    <row r="618" spans="1:17" ht="12.75" customHeight="1" x14ac:dyDescent="0.25">
      <c r="A618" s="4"/>
      <c r="B618" s="4"/>
      <c r="C618" s="4"/>
      <c r="D618" s="4"/>
      <c r="E618" s="28"/>
      <c r="F618" s="28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</row>
    <row r="619" spans="1:17" ht="12.75" customHeight="1" x14ac:dyDescent="0.25">
      <c r="A619" s="4"/>
      <c r="B619" s="4"/>
      <c r="C619" s="4"/>
      <c r="D619" s="4"/>
      <c r="E619" s="28"/>
      <c r="F619" s="28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</row>
    <row r="620" spans="1:17" ht="12.75" customHeight="1" x14ac:dyDescent="0.25">
      <c r="A620" s="4"/>
      <c r="B620" s="4"/>
      <c r="C620" s="4"/>
      <c r="D620" s="4"/>
      <c r="E620" s="28"/>
      <c r="F620" s="28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</row>
    <row r="621" spans="1:17" ht="12.75" customHeight="1" x14ac:dyDescent="0.25">
      <c r="A621" s="4"/>
      <c r="B621" s="4"/>
      <c r="C621" s="4"/>
      <c r="D621" s="4"/>
      <c r="E621" s="28"/>
      <c r="F621" s="28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</row>
    <row r="622" spans="1:17" ht="12.75" customHeight="1" x14ac:dyDescent="0.25">
      <c r="A622" s="4"/>
      <c r="B622" s="4"/>
      <c r="C622" s="4"/>
      <c r="D622" s="4"/>
      <c r="E622" s="28"/>
      <c r="F622" s="28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</row>
    <row r="623" spans="1:17" ht="12.75" customHeight="1" x14ac:dyDescent="0.25">
      <c r="A623" s="4"/>
      <c r="B623" s="4"/>
      <c r="C623" s="4"/>
      <c r="D623" s="4"/>
      <c r="E623" s="28"/>
      <c r="F623" s="28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</row>
    <row r="624" spans="1:17" ht="12.75" customHeight="1" x14ac:dyDescent="0.25">
      <c r="A624" s="4"/>
      <c r="B624" s="4"/>
      <c r="C624" s="4"/>
      <c r="D624" s="4"/>
      <c r="E624" s="28"/>
      <c r="F624" s="28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</row>
    <row r="625" spans="1:17" ht="12.75" customHeight="1" x14ac:dyDescent="0.25">
      <c r="A625" s="4"/>
      <c r="B625" s="4"/>
      <c r="C625" s="4"/>
      <c r="D625" s="4"/>
      <c r="E625" s="28"/>
      <c r="F625" s="28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</row>
    <row r="626" spans="1:17" ht="12.75" customHeight="1" x14ac:dyDescent="0.25">
      <c r="A626" s="4"/>
      <c r="B626" s="4"/>
      <c r="C626" s="4"/>
      <c r="D626" s="4"/>
      <c r="E626" s="28"/>
      <c r="F626" s="28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</row>
    <row r="627" spans="1:17" ht="12.75" customHeight="1" x14ac:dyDescent="0.25">
      <c r="A627" s="4"/>
      <c r="B627" s="4"/>
      <c r="C627" s="4"/>
      <c r="D627" s="4"/>
      <c r="E627" s="28"/>
      <c r="F627" s="28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</row>
    <row r="628" spans="1:17" ht="12.75" customHeight="1" x14ac:dyDescent="0.25">
      <c r="A628" s="4"/>
      <c r="B628" s="4"/>
      <c r="C628" s="4"/>
      <c r="D628" s="4"/>
      <c r="E628" s="28"/>
      <c r="F628" s="28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</row>
    <row r="629" spans="1:17" ht="12.75" customHeight="1" x14ac:dyDescent="0.25">
      <c r="A629" s="4"/>
      <c r="B629" s="4"/>
      <c r="C629" s="4"/>
      <c r="D629" s="4"/>
      <c r="E629" s="28"/>
      <c r="F629" s="28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</row>
    <row r="630" spans="1:17" ht="12.75" customHeight="1" x14ac:dyDescent="0.25">
      <c r="A630" s="4"/>
      <c r="B630" s="4"/>
      <c r="C630" s="4"/>
      <c r="D630" s="4"/>
      <c r="E630" s="28"/>
      <c r="F630" s="28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</row>
    <row r="631" spans="1:17" ht="12.75" customHeight="1" x14ac:dyDescent="0.25">
      <c r="A631" s="4"/>
      <c r="B631" s="4"/>
      <c r="C631" s="4"/>
      <c r="D631" s="4"/>
      <c r="E631" s="28"/>
      <c r="F631" s="28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</row>
    <row r="632" spans="1:17" ht="12.75" customHeight="1" x14ac:dyDescent="0.25">
      <c r="A632" s="4"/>
      <c r="B632" s="4"/>
      <c r="C632" s="4"/>
      <c r="D632" s="4"/>
      <c r="E632" s="28"/>
      <c r="F632" s="28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</row>
    <row r="633" spans="1:17" ht="12.75" customHeight="1" x14ac:dyDescent="0.25">
      <c r="A633" s="4"/>
      <c r="B633" s="4"/>
      <c r="C633" s="4"/>
      <c r="D633" s="4"/>
      <c r="E633" s="28"/>
      <c r="F633" s="28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</row>
    <row r="634" spans="1:17" ht="12.75" customHeight="1" x14ac:dyDescent="0.25">
      <c r="A634" s="4"/>
      <c r="B634" s="4"/>
      <c r="C634" s="4"/>
      <c r="D634" s="4"/>
      <c r="E634" s="28"/>
      <c r="F634" s="28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</row>
    <row r="635" spans="1:17" ht="12.75" customHeight="1" x14ac:dyDescent="0.25">
      <c r="A635" s="4"/>
      <c r="B635" s="4"/>
      <c r="C635" s="4"/>
      <c r="D635" s="4"/>
      <c r="E635" s="28"/>
      <c r="F635" s="28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</row>
    <row r="636" spans="1:17" ht="12.75" customHeight="1" x14ac:dyDescent="0.25">
      <c r="A636" s="4"/>
      <c r="B636" s="4"/>
      <c r="C636" s="4"/>
      <c r="D636" s="4"/>
      <c r="E636" s="28"/>
      <c r="F636" s="28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</row>
    <row r="637" spans="1:17" ht="12.75" customHeight="1" x14ac:dyDescent="0.25">
      <c r="A637" s="4"/>
      <c r="B637" s="4"/>
      <c r="C637" s="4"/>
      <c r="D637" s="4"/>
      <c r="E637" s="28"/>
      <c r="F637" s="28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</row>
    <row r="638" spans="1:17" ht="12.75" customHeight="1" x14ac:dyDescent="0.25">
      <c r="A638" s="4"/>
      <c r="B638" s="4"/>
      <c r="C638" s="4"/>
      <c r="D638" s="4"/>
      <c r="E638" s="28"/>
      <c r="F638" s="28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</row>
    <row r="639" spans="1:17" ht="12.75" customHeight="1" x14ac:dyDescent="0.25">
      <c r="A639" s="4"/>
      <c r="B639" s="4"/>
      <c r="C639" s="4"/>
      <c r="D639" s="4"/>
      <c r="E639" s="28"/>
      <c r="F639" s="28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</row>
    <row r="640" spans="1:17" ht="12.75" customHeight="1" x14ac:dyDescent="0.25">
      <c r="A640" s="4"/>
      <c r="B640" s="4"/>
      <c r="C640" s="4"/>
      <c r="D640" s="4"/>
      <c r="E640" s="28"/>
      <c r="F640" s="28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</row>
    <row r="641" spans="1:17" ht="12.75" customHeight="1" x14ac:dyDescent="0.25">
      <c r="A641" s="4"/>
      <c r="B641" s="4"/>
      <c r="C641" s="4"/>
      <c r="D641" s="4"/>
      <c r="E641" s="28"/>
      <c r="F641" s="28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</row>
    <row r="642" spans="1:17" ht="12.75" customHeight="1" x14ac:dyDescent="0.25">
      <c r="A642" s="4"/>
      <c r="B642" s="4"/>
      <c r="C642" s="4"/>
      <c r="D642" s="4"/>
      <c r="E642" s="28"/>
      <c r="F642" s="28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</row>
    <row r="643" spans="1:17" ht="12.75" customHeight="1" x14ac:dyDescent="0.25">
      <c r="A643" s="4"/>
      <c r="B643" s="4"/>
      <c r="C643" s="4"/>
      <c r="D643" s="4"/>
      <c r="E643" s="28"/>
      <c r="F643" s="28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</row>
    <row r="644" spans="1:17" ht="12.75" customHeight="1" x14ac:dyDescent="0.25">
      <c r="A644" s="4"/>
      <c r="B644" s="4"/>
      <c r="C644" s="4"/>
      <c r="D644" s="4"/>
      <c r="E644" s="28"/>
      <c r="F644" s="28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</row>
    <row r="645" spans="1:17" ht="12.75" customHeight="1" x14ac:dyDescent="0.25">
      <c r="A645" s="4"/>
      <c r="B645" s="4"/>
      <c r="C645" s="4"/>
      <c r="D645" s="4"/>
      <c r="E645" s="28"/>
      <c r="F645" s="28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</row>
    <row r="646" spans="1:17" ht="12.75" customHeight="1" x14ac:dyDescent="0.25">
      <c r="A646" s="4"/>
      <c r="B646" s="4"/>
      <c r="C646" s="4"/>
      <c r="D646" s="4"/>
      <c r="E646" s="28"/>
      <c r="F646" s="28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</row>
    <row r="647" spans="1:17" ht="12.75" customHeight="1" x14ac:dyDescent="0.25">
      <c r="A647" s="4"/>
      <c r="B647" s="4"/>
      <c r="C647" s="4"/>
      <c r="D647" s="4"/>
      <c r="E647" s="28"/>
      <c r="F647" s="28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</row>
    <row r="648" spans="1:17" ht="12.75" customHeight="1" x14ac:dyDescent="0.25">
      <c r="A648" s="4"/>
      <c r="B648" s="4"/>
      <c r="C648" s="4"/>
      <c r="D648" s="4"/>
      <c r="E648" s="28"/>
      <c r="F648" s="28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</row>
    <row r="649" spans="1:17" ht="12.75" customHeight="1" x14ac:dyDescent="0.25">
      <c r="A649" s="4"/>
      <c r="B649" s="4"/>
      <c r="C649" s="4"/>
      <c r="D649" s="4"/>
      <c r="E649" s="28"/>
      <c r="F649" s="28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</row>
    <row r="650" spans="1:17" ht="12.75" customHeight="1" x14ac:dyDescent="0.25">
      <c r="A650" s="4"/>
      <c r="B650" s="4"/>
      <c r="C650" s="4"/>
      <c r="D650" s="4"/>
      <c r="E650" s="28"/>
      <c r="F650" s="28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</row>
    <row r="651" spans="1:17" ht="12.75" customHeight="1" x14ac:dyDescent="0.25">
      <c r="A651" s="4"/>
      <c r="B651" s="4"/>
      <c r="C651" s="4"/>
      <c r="D651" s="4"/>
      <c r="E651" s="28"/>
      <c r="F651" s="28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</row>
    <row r="652" spans="1:17" ht="12.75" customHeight="1" x14ac:dyDescent="0.25">
      <c r="A652" s="4"/>
      <c r="B652" s="4"/>
      <c r="C652" s="4"/>
      <c r="D652" s="4"/>
      <c r="E652" s="28"/>
      <c r="F652" s="28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</row>
    <row r="653" spans="1:17" ht="12.75" customHeight="1" x14ac:dyDescent="0.25">
      <c r="A653" s="4"/>
      <c r="B653" s="4"/>
      <c r="C653" s="4"/>
      <c r="D653" s="4"/>
      <c r="E653" s="28"/>
      <c r="F653" s="28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</row>
    <row r="654" spans="1:17" ht="12.75" customHeight="1" x14ac:dyDescent="0.25">
      <c r="A654" s="4"/>
      <c r="B654" s="4"/>
      <c r="C654" s="4"/>
      <c r="D654" s="4"/>
      <c r="E654" s="28"/>
      <c r="F654" s="28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</row>
    <row r="655" spans="1:17" ht="12.75" customHeight="1" x14ac:dyDescent="0.25">
      <c r="A655" s="4"/>
      <c r="B655" s="4"/>
      <c r="C655" s="4"/>
      <c r="D655" s="4"/>
      <c r="E655" s="28"/>
      <c r="F655" s="28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</row>
    <row r="656" spans="1:17" ht="12.75" customHeight="1" x14ac:dyDescent="0.25">
      <c r="A656" s="4"/>
      <c r="B656" s="4"/>
      <c r="C656" s="4"/>
      <c r="D656" s="4"/>
      <c r="E656" s="28"/>
      <c r="F656" s="28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</row>
    <row r="657" spans="1:17" ht="12.75" customHeight="1" x14ac:dyDescent="0.25">
      <c r="A657" s="4"/>
      <c r="B657" s="4"/>
      <c r="C657" s="4"/>
      <c r="D657" s="4"/>
      <c r="E657" s="28"/>
      <c r="F657" s="28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</row>
    <row r="658" spans="1:17" ht="12.75" customHeight="1" x14ac:dyDescent="0.25">
      <c r="A658" s="4"/>
      <c r="B658" s="4"/>
      <c r="C658" s="4"/>
      <c r="D658" s="4"/>
      <c r="E658" s="28"/>
      <c r="F658" s="28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</row>
    <row r="659" spans="1:17" ht="12.75" customHeight="1" x14ac:dyDescent="0.25">
      <c r="A659" s="4"/>
      <c r="B659" s="4"/>
      <c r="C659" s="4"/>
      <c r="D659" s="4"/>
      <c r="E659" s="28"/>
      <c r="F659" s="28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</row>
    <row r="660" spans="1:17" ht="12.75" customHeight="1" x14ac:dyDescent="0.25">
      <c r="A660" s="4"/>
      <c r="B660" s="4"/>
      <c r="C660" s="4"/>
      <c r="D660" s="4"/>
      <c r="E660" s="28"/>
      <c r="F660" s="28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</row>
    <row r="661" spans="1:17" ht="12.75" customHeight="1" x14ac:dyDescent="0.25">
      <c r="A661" s="4"/>
      <c r="B661" s="4"/>
      <c r="C661" s="4"/>
      <c r="D661" s="4"/>
      <c r="E661" s="28"/>
      <c r="F661" s="28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</row>
    <row r="662" spans="1:17" ht="12.75" customHeight="1" x14ac:dyDescent="0.25">
      <c r="A662" s="4"/>
      <c r="B662" s="4"/>
      <c r="C662" s="4"/>
      <c r="D662" s="4"/>
      <c r="E662" s="28"/>
      <c r="F662" s="28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</row>
    <row r="663" spans="1:17" ht="12.75" customHeight="1" x14ac:dyDescent="0.25">
      <c r="A663" s="4"/>
      <c r="B663" s="4"/>
      <c r="C663" s="4"/>
      <c r="D663" s="4"/>
      <c r="E663" s="28"/>
      <c r="F663" s="28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</row>
    <row r="664" spans="1:17" ht="12.75" customHeight="1" x14ac:dyDescent="0.25">
      <c r="A664" s="4"/>
      <c r="B664" s="4"/>
      <c r="C664" s="4"/>
      <c r="D664" s="4"/>
      <c r="E664" s="28"/>
      <c r="F664" s="28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</row>
    <row r="665" spans="1:17" ht="12.75" customHeight="1" x14ac:dyDescent="0.25">
      <c r="A665" s="4"/>
      <c r="B665" s="4"/>
      <c r="C665" s="4"/>
      <c r="D665" s="4"/>
      <c r="E665" s="28"/>
      <c r="F665" s="28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</row>
    <row r="666" spans="1:17" ht="12.75" customHeight="1" x14ac:dyDescent="0.25">
      <c r="A666" s="4"/>
      <c r="B666" s="4"/>
      <c r="C666" s="4"/>
      <c r="D666" s="4"/>
      <c r="E666" s="28"/>
      <c r="F666" s="28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</row>
    <row r="667" spans="1:17" ht="12.75" customHeight="1" x14ac:dyDescent="0.25">
      <c r="A667" s="4"/>
      <c r="B667" s="4"/>
      <c r="C667" s="4"/>
      <c r="D667" s="4"/>
      <c r="E667" s="28"/>
      <c r="F667" s="28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</row>
    <row r="668" spans="1:17" ht="12.75" customHeight="1" x14ac:dyDescent="0.25">
      <c r="A668" s="4"/>
      <c r="B668" s="4"/>
      <c r="C668" s="4"/>
      <c r="D668" s="4"/>
      <c r="E668" s="28"/>
      <c r="F668" s="28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</row>
    <row r="669" spans="1:17" ht="12.75" customHeight="1" x14ac:dyDescent="0.25">
      <c r="A669" s="4"/>
      <c r="B669" s="4"/>
      <c r="C669" s="4"/>
      <c r="D669" s="4"/>
      <c r="E669" s="28"/>
      <c r="F669" s="28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</row>
    <row r="670" spans="1:17" ht="12.75" customHeight="1" x14ac:dyDescent="0.25">
      <c r="A670" s="4"/>
      <c r="B670" s="4"/>
      <c r="C670" s="4"/>
      <c r="D670" s="4"/>
      <c r="E670" s="28"/>
      <c r="F670" s="28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</row>
    <row r="671" spans="1:17" ht="12.75" customHeight="1" x14ac:dyDescent="0.25">
      <c r="A671" s="4"/>
      <c r="B671" s="4"/>
      <c r="C671" s="4"/>
      <c r="D671" s="4"/>
      <c r="E671" s="28"/>
      <c r="F671" s="28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</row>
    <row r="672" spans="1:17" ht="12.75" customHeight="1" x14ac:dyDescent="0.25">
      <c r="A672" s="4"/>
      <c r="B672" s="4"/>
      <c r="C672" s="4"/>
      <c r="D672" s="4"/>
      <c r="E672" s="28"/>
      <c r="F672" s="28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</row>
    <row r="673" spans="1:17" ht="12.75" customHeight="1" x14ac:dyDescent="0.25">
      <c r="A673" s="4"/>
      <c r="B673" s="4"/>
      <c r="C673" s="4"/>
      <c r="D673" s="4"/>
      <c r="E673" s="28"/>
      <c r="F673" s="28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</row>
    <row r="674" spans="1:17" ht="12.75" customHeight="1" x14ac:dyDescent="0.25">
      <c r="A674" s="4"/>
      <c r="B674" s="4"/>
      <c r="C674" s="4"/>
      <c r="D674" s="4"/>
      <c r="E674" s="28"/>
      <c r="F674" s="28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</row>
    <row r="675" spans="1:17" ht="12.75" customHeight="1" x14ac:dyDescent="0.25">
      <c r="A675" s="4"/>
      <c r="B675" s="4"/>
      <c r="C675" s="4"/>
      <c r="D675" s="4"/>
      <c r="E675" s="28"/>
      <c r="F675" s="28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</row>
    <row r="676" spans="1:17" ht="12.75" customHeight="1" x14ac:dyDescent="0.25">
      <c r="A676" s="4"/>
      <c r="B676" s="4"/>
      <c r="C676" s="4"/>
      <c r="D676" s="4"/>
      <c r="E676" s="28"/>
      <c r="F676" s="28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</row>
    <row r="677" spans="1:17" ht="12.75" customHeight="1" x14ac:dyDescent="0.25">
      <c r="A677" s="4"/>
      <c r="B677" s="4"/>
      <c r="C677" s="4"/>
      <c r="D677" s="4"/>
      <c r="E677" s="28"/>
      <c r="F677" s="28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</row>
    <row r="678" spans="1:17" ht="12.75" customHeight="1" x14ac:dyDescent="0.25">
      <c r="A678" s="4"/>
      <c r="B678" s="4"/>
      <c r="C678" s="4"/>
      <c r="D678" s="4"/>
      <c r="E678" s="28"/>
      <c r="F678" s="28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</row>
    <row r="679" spans="1:17" ht="12.75" customHeight="1" x14ac:dyDescent="0.25">
      <c r="A679" s="4"/>
      <c r="B679" s="4"/>
      <c r="C679" s="4"/>
      <c r="D679" s="4"/>
      <c r="E679" s="28"/>
      <c r="F679" s="28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</row>
    <row r="680" spans="1:17" ht="12.75" customHeight="1" x14ac:dyDescent="0.25">
      <c r="A680" s="4"/>
      <c r="B680" s="4"/>
      <c r="C680" s="4"/>
      <c r="D680" s="4"/>
      <c r="E680" s="28"/>
      <c r="F680" s="28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</row>
    <row r="681" spans="1:17" ht="12.75" customHeight="1" x14ac:dyDescent="0.25">
      <c r="A681" s="4"/>
      <c r="B681" s="4"/>
      <c r="C681" s="4"/>
      <c r="D681" s="4"/>
      <c r="E681" s="28"/>
      <c r="F681" s="28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</row>
    <row r="682" spans="1:17" ht="12.75" customHeight="1" x14ac:dyDescent="0.25">
      <c r="A682" s="4"/>
      <c r="B682" s="4"/>
      <c r="C682" s="4"/>
      <c r="D682" s="4"/>
      <c r="E682" s="28"/>
      <c r="F682" s="28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</row>
    <row r="683" spans="1:17" ht="12.75" customHeight="1" x14ac:dyDescent="0.25">
      <c r="A683" s="4"/>
      <c r="B683" s="4"/>
      <c r="C683" s="4"/>
      <c r="D683" s="4"/>
      <c r="E683" s="28"/>
      <c r="F683" s="28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</row>
    <row r="684" spans="1:17" ht="12.75" customHeight="1" x14ac:dyDescent="0.25">
      <c r="A684" s="4"/>
      <c r="B684" s="4"/>
      <c r="C684" s="4"/>
      <c r="D684" s="4"/>
      <c r="E684" s="28"/>
      <c r="F684" s="28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</row>
    <row r="685" spans="1:17" ht="12.75" customHeight="1" x14ac:dyDescent="0.25">
      <c r="A685" s="4"/>
      <c r="B685" s="4"/>
      <c r="C685" s="4"/>
      <c r="D685" s="4"/>
      <c r="E685" s="28"/>
      <c r="F685" s="28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</row>
    <row r="686" spans="1:17" ht="12.75" customHeight="1" x14ac:dyDescent="0.25">
      <c r="A686" s="4"/>
      <c r="B686" s="4"/>
      <c r="C686" s="4"/>
      <c r="D686" s="4"/>
      <c r="E686" s="28"/>
      <c r="F686" s="28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</row>
    <row r="687" spans="1:17" ht="12.75" customHeight="1" x14ac:dyDescent="0.25">
      <c r="A687" s="4"/>
      <c r="B687" s="4"/>
      <c r="C687" s="4"/>
      <c r="D687" s="4"/>
      <c r="E687" s="28"/>
      <c r="F687" s="28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</row>
    <row r="688" spans="1:17" ht="12.75" customHeight="1" x14ac:dyDescent="0.25">
      <c r="A688" s="4"/>
      <c r="B688" s="4"/>
      <c r="C688" s="4"/>
      <c r="D688" s="4"/>
      <c r="E688" s="28"/>
      <c r="F688" s="28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</row>
    <row r="689" spans="1:17" ht="12.75" customHeight="1" x14ac:dyDescent="0.25">
      <c r="A689" s="4"/>
      <c r="B689" s="4"/>
      <c r="C689" s="4"/>
      <c r="D689" s="4"/>
      <c r="E689" s="28"/>
      <c r="F689" s="28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</row>
    <row r="690" spans="1:17" ht="12.75" customHeight="1" x14ac:dyDescent="0.25">
      <c r="A690" s="4"/>
      <c r="B690" s="4"/>
      <c r="C690" s="4"/>
      <c r="D690" s="4"/>
      <c r="E690" s="28"/>
      <c r="F690" s="28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</row>
    <row r="691" spans="1:17" ht="12.75" customHeight="1" x14ac:dyDescent="0.25">
      <c r="A691" s="4"/>
      <c r="B691" s="4"/>
      <c r="C691" s="4"/>
      <c r="D691" s="4"/>
      <c r="E691" s="28"/>
      <c r="F691" s="28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</row>
    <row r="692" spans="1:17" ht="12.75" customHeight="1" x14ac:dyDescent="0.25">
      <c r="A692" s="4"/>
      <c r="B692" s="4"/>
      <c r="C692" s="4"/>
      <c r="D692" s="4"/>
      <c r="E692" s="28"/>
      <c r="F692" s="28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</row>
    <row r="693" spans="1:17" ht="12.75" customHeight="1" x14ac:dyDescent="0.25">
      <c r="A693" s="4"/>
      <c r="B693" s="4"/>
      <c r="C693" s="4"/>
      <c r="D693" s="4"/>
      <c r="E693" s="28"/>
      <c r="F693" s="28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</row>
    <row r="694" spans="1:17" ht="12.75" customHeight="1" x14ac:dyDescent="0.25">
      <c r="A694" s="4"/>
      <c r="B694" s="4"/>
      <c r="C694" s="4"/>
      <c r="D694" s="4"/>
      <c r="E694" s="28"/>
      <c r="F694" s="28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</row>
    <row r="695" spans="1:17" ht="12.75" customHeight="1" x14ac:dyDescent="0.25">
      <c r="A695" s="4"/>
      <c r="B695" s="4"/>
      <c r="C695" s="4"/>
      <c r="D695" s="4"/>
      <c r="E695" s="28"/>
      <c r="F695" s="28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</row>
    <row r="696" spans="1:17" ht="12.75" customHeight="1" x14ac:dyDescent="0.25">
      <c r="A696" s="4"/>
      <c r="B696" s="4"/>
      <c r="C696" s="4"/>
      <c r="D696" s="4"/>
      <c r="E696" s="28"/>
      <c r="F696" s="28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</row>
    <row r="697" spans="1:17" ht="12.75" customHeight="1" x14ac:dyDescent="0.25">
      <c r="A697" s="4"/>
      <c r="B697" s="4"/>
      <c r="C697" s="4"/>
      <c r="D697" s="4"/>
      <c r="E697" s="28"/>
      <c r="F697" s="28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</row>
    <row r="698" spans="1:17" ht="12.75" customHeight="1" x14ac:dyDescent="0.25">
      <c r="A698" s="4"/>
      <c r="B698" s="4"/>
      <c r="C698" s="4"/>
      <c r="D698" s="4"/>
      <c r="E698" s="28"/>
      <c r="F698" s="28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</row>
    <row r="699" spans="1:17" ht="12.75" customHeight="1" x14ac:dyDescent="0.25">
      <c r="A699" s="4"/>
      <c r="B699" s="4"/>
      <c r="C699" s="4"/>
      <c r="D699" s="4"/>
      <c r="E699" s="28"/>
      <c r="F699" s="28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</row>
    <row r="700" spans="1:17" ht="12.75" customHeight="1" x14ac:dyDescent="0.25">
      <c r="A700" s="4"/>
      <c r="B700" s="4"/>
      <c r="C700" s="4"/>
      <c r="D700" s="4"/>
      <c r="E700" s="28"/>
      <c r="F700" s="28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</row>
    <row r="701" spans="1:17" ht="12.75" customHeight="1" x14ac:dyDescent="0.25">
      <c r="A701" s="4"/>
      <c r="B701" s="4"/>
      <c r="C701" s="4"/>
      <c r="D701" s="4"/>
      <c r="E701" s="28"/>
      <c r="F701" s="28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</row>
    <row r="702" spans="1:17" ht="12.75" customHeight="1" x14ac:dyDescent="0.25">
      <c r="A702" s="4"/>
      <c r="B702" s="4"/>
      <c r="C702" s="4"/>
      <c r="D702" s="4"/>
      <c r="E702" s="28"/>
      <c r="F702" s="28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</row>
    <row r="703" spans="1:17" ht="12.75" customHeight="1" x14ac:dyDescent="0.25">
      <c r="A703" s="4"/>
      <c r="B703" s="4"/>
      <c r="C703" s="4"/>
      <c r="D703" s="4"/>
      <c r="E703" s="28"/>
      <c r="F703" s="28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</row>
    <row r="704" spans="1:17" ht="12.75" customHeight="1" x14ac:dyDescent="0.25">
      <c r="A704" s="4"/>
      <c r="B704" s="4"/>
      <c r="C704" s="4"/>
      <c r="D704" s="4"/>
      <c r="E704" s="28"/>
      <c r="F704" s="28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</row>
    <row r="705" spans="1:17" ht="12.75" customHeight="1" x14ac:dyDescent="0.25">
      <c r="A705" s="4"/>
      <c r="B705" s="4"/>
      <c r="C705" s="4"/>
      <c r="D705" s="4"/>
      <c r="E705" s="28"/>
      <c r="F705" s="28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</row>
    <row r="706" spans="1:17" ht="12.75" customHeight="1" x14ac:dyDescent="0.25">
      <c r="A706" s="4"/>
      <c r="B706" s="4"/>
      <c r="C706" s="4"/>
      <c r="D706" s="4"/>
      <c r="E706" s="28"/>
      <c r="F706" s="28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</row>
    <row r="707" spans="1:17" ht="12.75" customHeight="1" x14ac:dyDescent="0.25">
      <c r="A707" s="4"/>
      <c r="B707" s="4"/>
      <c r="C707" s="4"/>
      <c r="D707" s="4"/>
      <c r="E707" s="28"/>
      <c r="F707" s="28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</row>
    <row r="708" spans="1:17" ht="12.75" customHeight="1" x14ac:dyDescent="0.25">
      <c r="A708" s="4"/>
      <c r="B708" s="4"/>
      <c r="C708" s="4"/>
      <c r="D708" s="4"/>
      <c r="E708" s="28"/>
      <c r="F708" s="28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</row>
    <row r="709" spans="1:17" ht="12.75" customHeight="1" x14ac:dyDescent="0.25">
      <c r="A709" s="4"/>
      <c r="B709" s="4"/>
      <c r="C709" s="4"/>
      <c r="D709" s="4"/>
      <c r="E709" s="28"/>
      <c r="F709" s="28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</row>
    <row r="710" spans="1:17" ht="12.75" customHeight="1" x14ac:dyDescent="0.25">
      <c r="A710" s="4"/>
      <c r="B710" s="4"/>
      <c r="C710" s="4"/>
      <c r="D710" s="4"/>
      <c r="E710" s="28"/>
      <c r="F710" s="28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</row>
    <row r="711" spans="1:17" ht="12.75" customHeight="1" x14ac:dyDescent="0.25">
      <c r="A711" s="4"/>
      <c r="B711" s="4"/>
      <c r="C711" s="4"/>
      <c r="D711" s="4"/>
      <c r="E711" s="28"/>
      <c r="F711" s="28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</row>
    <row r="712" spans="1:17" ht="12.75" customHeight="1" x14ac:dyDescent="0.25">
      <c r="A712" s="4"/>
      <c r="B712" s="4"/>
      <c r="C712" s="4"/>
      <c r="D712" s="4"/>
      <c r="E712" s="28"/>
      <c r="F712" s="28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</row>
    <row r="713" spans="1:17" ht="12.75" customHeight="1" x14ac:dyDescent="0.25">
      <c r="A713" s="4"/>
      <c r="B713" s="4"/>
      <c r="C713" s="4"/>
      <c r="D713" s="4"/>
      <c r="E713" s="28"/>
      <c r="F713" s="28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</row>
    <row r="714" spans="1:17" ht="12.75" customHeight="1" x14ac:dyDescent="0.25">
      <c r="A714" s="4"/>
      <c r="B714" s="4"/>
      <c r="C714" s="4"/>
      <c r="D714" s="4"/>
      <c r="E714" s="28"/>
      <c r="F714" s="28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</row>
    <row r="715" spans="1:17" ht="12.75" customHeight="1" x14ac:dyDescent="0.25">
      <c r="A715" s="4"/>
      <c r="B715" s="4"/>
      <c r="C715" s="4"/>
      <c r="D715" s="4"/>
      <c r="E715" s="28"/>
      <c r="F715" s="28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</row>
    <row r="716" spans="1:17" ht="12.75" customHeight="1" x14ac:dyDescent="0.25">
      <c r="A716" s="4"/>
      <c r="B716" s="4"/>
      <c r="C716" s="4"/>
      <c r="D716" s="4"/>
      <c r="E716" s="28"/>
      <c r="F716" s="28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</row>
    <row r="717" spans="1:17" ht="12.75" customHeight="1" x14ac:dyDescent="0.25">
      <c r="A717" s="4"/>
      <c r="B717" s="4"/>
      <c r="C717" s="4"/>
      <c r="D717" s="4"/>
      <c r="E717" s="28"/>
      <c r="F717" s="28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</row>
    <row r="718" spans="1:17" ht="12.75" customHeight="1" x14ac:dyDescent="0.25">
      <c r="A718" s="4"/>
      <c r="B718" s="4"/>
      <c r="C718" s="4"/>
      <c r="D718" s="4"/>
      <c r="E718" s="28"/>
      <c r="F718" s="28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</row>
    <row r="719" spans="1:17" ht="12.75" customHeight="1" x14ac:dyDescent="0.25">
      <c r="A719" s="4"/>
      <c r="B719" s="4"/>
      <c r="C719" s="4"/>
      <c r="D719" s="4"/>
      <c r="E719" s="28"/>
      <c r="F719" s="28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</row>
    <row r="720" spans="1:17" ht="12.75" customHeight="1" x14ac:dyDescent="0.25">
      <c r="A720" s="4"/>
      <c r="B720" s="4"/>
      <c r="C720" s="4"/>
      <c r="D720" s="4"/>
      <c r="E720" s="28"/>
      <c r="F720" s="28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</row>
    <row r="721" spans="1:17" ht="12.75" customHeight="1" x14ac:dyDescent="0.25">
      <c r="A721" s="4"/>
      <c r="B721" s="4"/>
      <c r="C721" s="4"/>
      <c r="D721" s="4"/>
      <c r="E721" s="28"/>
      <c r="F721" s="28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</row>
    <row r="722" spans="1:17" ht="12.75" customHeight="1" x14ac:dyDescent="0.25">
      <c r="A722" s="4"/>
      <c r="B722" s="4"/>
      <c r="C722" s="4"/>
      <c r="D722" s="4"/>
      <c r="E722" s="28"/>
      <c r="F722" s="28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</row>
    <row r="723" spans="1:17" ht="12.75" customHeight="1" x14ac:dyDescent="0.25">
      <c r="A723" s="4"/>
      <c r="B723" s="4"/>
      <c r="C723" s="4"/>
      <c r="D723" s="4"/>
      <c r="E723" s="28"/>
      <c r="F723" s="28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</row>
    <row r="724" spans="1:17" ht="12.75" customHeight="1" x14ac:dyDescent="0.25">
      <c r="A724" s="4"/>
      <c r="B724" s="4"/>
      <c r="C724" s="4"/>
      <c r="D724" s="4"/>
      <c r="E724" s="28"/>
      <c r="F724" s="28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</row>
    <row r="725" spans="1:17" ht="12.75" customHeight="1" x14ac:dyDescent="0.25">
      <c r="A725" s="4"/>
      <c r="B725" s="4"/>
      <c r="C725" s="4"/>
      <c r="D725" s="4"/>
      <c r="E725" s="28"/>
      <c r="F725" s="28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</row>
    <row r="726" spans="1:17" ht="12.75" customHeight="1" x14ac:dyDescent="0.25">
      <c r="A726" s="4"/>
      <c r="B726" s="4"/>
      <c r="C726" s="4"/>
      <c r="D726" s="4"/>
      <c r="E726" s="28"/>
      <c r="F726" s="28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</row>
    <row r="727" spans="1:17" ht="12.75" customHeight="1" x14ac:dyDescent="0.25">
      <c r="A727" s="4"/>
      <c r="B727" s="4"/>
      <c r="C727" s="4"/>
      <c r="D727" s="4"/>
      <c r="E727" s="28"/>
      <c r="F727" s="28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</row>
    <row r="728" spans="1:17" ht="12.75" customHeight="1" x14ac:dyDescent="0.25">
      <c r="A728" s="4"/>
      <c r="B728" s="4"/>
      <c r="C728" s="4"/>
      <c r="D728" s="4"/>
      <c r="E728" s="28"/>
      <c r="F728" s="28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</row>
    <row r="729" spans="1:17" ht="12.75" customHeight="1" x14ac:dyDescent="0.25">
      <c r="A729" s="4"/>
      <c r="B729" s="4"/>
      <c r="C729" s="4"/>
      <c r="D729" s="4"/>
      <c r="E729" s="28"/>
      <c r="F729" s="28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</row>
    <row r="730" spans="1:17" ht="12.75" customHeight="1" x14ac:dyDescent="0.25">
      <c r="A730" s="4"/>
      <c r="B730" s="4"/>
      <c r="C730" s="4"/>
      <c r="D730" s="4"/>
      <c r="E730" s="28"/>
      <c r="F730" s="28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</row>
    <row r="731" spans="1:17" ht="12.75" customHeight="1" x14ac:dyDescent="0.25">
      <c r="A731" s="4"/>
      <c r="B731" s="4"/>
      <c r="C731" s="4"/>
      <c r="D731" s="4"/>
      <c r="E731" s="28"/>
      <c r="F731" s="28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</row>
    <row r="732" spans="1:17" ht="12.75" customHeight="1" x14ac:dyDescent="0.25">
      <c r="A732" s="4"/>
      <c r="B732" s="4"/>
      <c r="C732" s="4"/>
      <c r="D732" s="4"/>
      <c r="E732" s="28"/>
      <c r="F732" s="28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</row>
    <row r="733" spans="1:17" ht="12.75" customHeight="1" x14ac:dyDescent="0.25">
      <c r="A733" s="4"/>
      <c r="B733" s="4"/>
      <c r="C733" s="4"/>
      <c r="D733" s="4"/>
      <c r="E733" s="28"/>
      <c r="F733" s="28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</row>
    <row r="734" spans="1:17" ht="12.75" customHeight="1" x14ac:dyDescent="0.25">
      <c r="A734" s="4"/>
      <c r="B734" s="4"/>
      <c r="C734" s="4"/>
      <c r="D734" s="4"/>
      <c r="E734" s="28"/>
      <c r="F734" s="28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</row>
    <row r="735" spans="1:17" ht="12.75" customHeight="1" x14ac:dyDescent="0.25">
      <c r="A735" s="4"/>
      <c r="B735" s="4"/>
      <c r="C735" s="4"/>
      <c r="D735" s="4"/>
      <c r="E735" s="28"/>
      <c r="F735" s="28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</row>
    <row r="736" spans="1:17" ht="12.75" customHeight="1" x14ac:dyDescent="0.25">
      <c r="A736" s="4"/>
      <c r="B736" s="4"/>
      <c r="C736" s="4"/>
      <c r="D736" s="4"/>
      <c r="E736" s="28"/>
      <c r="F736" s="28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</row>
    <row r="737" spans="1:17" ht="12.75" customHeight="1" x14ac:dyDescent="0.25">
      <c r="A737" s="4"/>
      <c r="B737" s="4"/>
      <c r="C737" s="4"/>
      <c r="D737" s="4"/>
      <c r="E737" s="28"/>
      <c r="F737" s="28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</row>
    <row r="738" spans="1:17" ht="12.75" customHeight="1" x14ac:dyDescent="0.25">
      <c r="A738" s="4"/>
      <c r="B738" s="4"/>
      <c r="C738" s="4"/>
      <c r="D738" s="4"/>
      <c r="E738" s="28"/>
      <c r="F738" s="28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</row>
    <row r="739" spans="1:17" ht="12.75" customHeight="1" x14ac:dyDescent="0.25">
      <c r="A739" s="4"/>
      <c r="B739" s="4"/>
      <c r="C739" s="4"/>
      <c r="D739" s="4"/>
      <c r="E739" s="28"/>
      <c r="F739" s="28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</row>
    <row r="740" spans="1:17" ht="12.75" customHeight="1" x14ac:dyDescent="0.25">
      <c r="A740" s="4"/>
      <c r="B740" s="4"/>
      <c r="C740" s="4"/>
      <c r="D740" s="4"/>
      <c r="E740" s="28"/>
      <c r="F740" s="28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</row>
    <row r="741" spans="1:17" ht="12.75" customHeight="1" x14ac:dyDescent="0.25">
      <c r="A741" s="4"/>
      <c r="B741" s="4"/>
      <c r="C741" s="4"/>
      <c r="D741" s="4"/>
      <c r="E741" s="28"/>
      <c r="F741" s="28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</row>
    <row r="742" spans="1:17" ht="12.75" customHeight="1" x14ac:dyDescent="0.25">
      <c r="A742" s="4"/>
      <c r="B742" s="4"/>
      <c r="C742" s="4"/>
      <c r="D742" s="4"/>
      <c r="E742" s="28"/>
      <c r="F742" s="28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</row>
    <row r="743" spans="1:17" ht="12.75" customHeight="1" x14ac:dyDescent="0.25">
      <c r="A743" s="4"/>
      <c r="B743" s="4"/>
      <c r="C743" s="4"/>
      <c r="D743" s="4"/>
      <c r="E743" s="28"/>
      <c r="F743" s="28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</row>
    <row r="744" spans="1:17" ht="12.75" customHeight="1" x14ac:dyDescent="0.25">
      <c r="A744" s="4"/>
      <c r="B744" s="4"/>
      <c r="C744" s="4"/>
      <c r="D744" s="4"/>
      <c r="E744" s="28"/>
      <c r="F744" s="28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</row>
    <row r="745" spans="1:17" ht="12.75" customHeight="1" x14ac:dyDescent="0.25">
      <c r="A745" s="4"/>
      <c r="B745" s="4"/>
      <c r="C745" s="4"/>
      <c r="D745" s="4"/>
      <c r="E745" s="28"/>
      <c r="F745" s="28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</row>
    <row r="746" spans="1:17" ht="12.75" customHeight="1" x14ac:dyDescent="0.25">
      <c r="A746" s="4"/>
      <c r="B746" s="4"/>
      <c r="C746" s="4"/>
      <c r="D746" s="4"/>
      <c r="E746" s="28"/>
      <c r="F746" s="28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</row>
    <row r="747" spans="1:17" ht="12.75" customHeight="1" x14ac:dyDescent="0.25">
      <c r="A747" s="4"/>
      <c r="B747" s="4"/>
      <c r="C747" s="4"/>
      <c r="D747" s="4"/>
      <c r="E747" s="28"/>
      <c r="F747" s="28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</row>
    <row r="748" spans="1:17" ht="12.75" customHeight="1" x14ac:dyDescent="0.25">
      <c r="A748" s="4"/>
      <c r="B748" s="4"/>
      <c r="C748" s="4"/>
      <c r="D748" s="4"/>
      <c r="E748" s="28"/>
      <c r="F748" s="28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</row>
    <row r="749" spans="1:17" ht="12.75" customHeight="1" x14ac:dyDescent="0.25">
      <c r="A749" s="4"/>
      <c r="B749" s="4"/>
      <c r="C749" s="4"/>
      <c r="D749" s="4"/>
      <c r="E749" s="28"/>
      <c r="F749" s="28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</row>
    <row r="750" spans="1:17" ht="12.75" customHeight="1" x14ac:dyDescent="0.25">
      <c r="A750" s="4"/>
      <c r="B750" s="4"/>
      <c r="C750" s="4"/>
      <c r="D750" s="4"/>
      <c r="E750" s="28"/>
      <c r="F750" s="28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</row>
    <row r="751" spans="1:17" ht="12.75" customHeight="1" x14ac:dyDescent="0.25">
      <c r="A751" s="4"/>
      <c r="B751" s="4"/>
      <c r="C751" s="4"/>
      <c r="D751" s="4"/>
      <c r="E751" s="28"/>
      <c r="F751" s="28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</row>
    <row r="752" spans="1:17" ht="12.75" customHeight="1" x14ac:dyDescent="0.25">
      <c r="A752" s="4"/>
      <c r="B752" s="4"/>
      <c r="C752" s="4"/>
      <c r="D752" s="4"/>
      <c r="E752" s="28"/>
      <c r="F752" s="28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</row>
    <row r="753" spans="1:17" ht="12.75" customHeight="1" x14ac:dyDescent="0.25">
      <c r="A753" s="4"/>
      <c r="B753" s="4"/>
      <c r="C753" s="4"/>
      <c r="D753" s="4"/>
      <c r="E753" s="28"/>
      <c r="F753" s="28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</row>
    <row r="754" spans="1:17" ht="12.75" customHeight="1" x14ac:dyDescent="0.25">
      <c r="A754" s="4"/>
      <c r="B754" s="4"/>
      <c r="C754" s="4"/>
      <c r="D754" s="4"/>
      <c r="E754" s="28"/>
      <c r="F754" s="28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</row>
    <row r="755" spans="1:17" ht="12.75" customHeight="1" x14ac:dyDescent="0.25">
      <c r="A755" s="4"/>
      <c r="B755" s="4"/>
      <c r="C755" s="4"/>
      <c r="D755" s="4"/>
      <c r="E755" s="28"/>
      <c r="F755" s="28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</row>
    <row r="756" spans="1:17" ht="12.75" customHeight="1" x14ac:dyDescent="0.25">
      <c r="A756" s="4"/>
      <c r="B756" s="4"/>
      <c r="C756" s="4"/>
      <c r="D756" s="4"/>
      <c r="E756" s="28"/>
      <c r="F756" s="28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</row>
    <row r="757" spans="1:17" ht="12.75" customHeight="1" x14ac:dyDescent="0.25">
      <c r="A757" s="4"/>
      <c r="B757" s="4"/>
      <c r="C757" s="4"/>
      <c r="D757" s="4"/>
      <c r="E757" s="28"/>
      <c r="F757" s="28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</row>
    <row r="758" spans="1:17" ht="12.75" customHeight="1" x14ac:dyDescent="0.25">
      <c r="A758" s="4"/>
      <c r="B758" s="4"/>
      <c r="C758" s="4"/>
      <c r="D758" s="4"/>
      <c r="E758" s="28"/>
      <c r="F758" s="28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</row>
    <row r="759" spans="1:17" ht="12.75" customHeight="1" x14ac:dyDescent="0.25">
      <c r="A759" s="4"/>
      <c r="B759" s="4"/>
      <c r="C759" s="4"/>
      <c r="D759" s="4"/>
      <c r="E759" s="28"/>
      <c r="F759" s="28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</row>
    <row r="760" spans="1:17" ht="12.75" customHeight="1" x14ac:dyDescent="0.25">
      <c r="A760" s="4"/>
      <c r="B760" s="4"/>
      <c r="C760" s="4"/>
      <c r="D760" s="4"/>
      <c r="E760" s="28"/>
      <c r="F760" s="28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</row>
    <row r="761" spans="1:17" ht="12.75" customHeight="1" x14ac:dyDescent="0.25">
      <c r="A761" s="4"/>
      <c r="B761" s="4"/>
      <c r="C761" s="4"/>
      <c r="D761" s="4"/>
      <c r="E761" s="28"/>
      <c r="F761" s="28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</row>
    <row r="762" spans="1:17" ht="12.75" customHeight="1" x14ac:dyDescent="0.25">
      <c r="A762" s="4"/>
      <c r="B762" s="4"/>
      <c r="C762" s="4"/>
      <c r="D762" s="4"/>
      <c r="E762" s="28"/>
      <c r="F762" s="28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</row>
    <row r="763" spans="1:17" ht="12.75" customHeight="1" x14ac:dyDescent="0.25">
      <c r="A763" s="4"/>
      <c r="B763" s="4"/>
      <c r="C763" s="4"/>
      <c r="D763" s="4"/>
      <c r="E763" s="28"/>
      <c r="F763" s="28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</row>
    <row r="764" spans="1:17" ht="12.75" customHeight="1" x14ac:dyDescent="0.25">
      <c r="A764" s="4"/>
      <c r="B764" s="4"/>
      <c r="C764" s="4"/>
      <c r="D764" s="4"/>
      <c r="E764" s="28"/>
      <c r="F764" s="28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</row>
    <row r="765" spans="1:17" ht="12.75" customHeight="1" x14ac:dyDescent="0.25">
      <c r="A765" s="4"/>
      <c r="B765" s="4"/>
      <c r="C765" s="4"/>
      <c r="D765" s="4"/>
      <c r="E765" s="28"/>
      <c r="F765" s="28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</row>
    <row r="766" spans="1:17" ht="12.75" customHeight="1" x14ac:dyDescent="0.25">
      <c r="A766" s="4"/>
      <c r="B766" s="4"/>
      <c r="C766" s="4"/>
      <c r="D766" s="4"/>
      <c r="E766" s="28"/>
      <c r="F766" s="28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</row>
    <row r="767" spans="1:17" ht="12.75" customHeight="1" x14ac:dyDescent="0.25">
      <c r="A767" s="4"/>
      <c r="B767" s="4"/>
      <c r="C767" s="4"/>
      <c r="D767" s="4"/>
      <c r="E767" s="28"/>
      <c r="F767" s="28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</row>
    <row r="768" spans="1:17" ht="12.75" customHeight="1" x14ac:dyDescent="0.25">
      <c r="A768" s="4"/>
      <c r="B768" s="4"/>
      <c r="C768" s="4"/>
      <c r="D768" s="4"/>
      <c r="E768" s="28"/>
      <c r="F768" s="28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</row>
    <row r="769" spans="1:17" ht="12.75" customHeight="1" x14ac:dyDescent="0.25">
      <c r="A769" s="4"/>
      <c r="B769" s="4"/>
      <c r="C769" s="4"/>
      <c r="D769" s="4"/>
      <c r="E769" s="28"/>
      <c r="F769" s="28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</row>
    <row r="770" spans="1:17" ht="12.75" customHeight="1" x14ac:dyDescent="0.25">
      <c r="A770" s="4"/>
      <c r="B770" s="4"/>
      <c r="C770" s="4"/>
      <c r="D770" s="4"/>
      <c r="E770" s="28"/>
      <c r="F770" s="28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</row>
    <row r="771" spans="1:17" ht="12.75" customHeight="1" x14ac:dyDescent="0.25">
      <c r="A771" s="4"/>
      <c r="B771" s="4"/>
      <c r="C771" s="4"/>
      <c r="D771" s="4"/>
      <c r="E771" s="28"/>
      <c r="F771" s="28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</row>
    <row r="772" spans="1:17" ht="12.75" customHeight="1" x14ac:dyDescent="0.25">
      <c r="A772" s="4"/>
      <c r="B772" s="4"/>
      <c r="C772" s="4"/>
      <c r="D772" s="4"/>
      <c r="E772" s="28"/>
      <c r="F772" s="28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</row>
    <row r="773" spans="1:17" ht="12.75" customHeight="1" x14ac:dyDescent="0.25">
      <c r="A773" s="4"/>
      <c r="B773" s="4"/>
      <c r="C773" s="4"/>
      <c r="D773" s="4"/>
      <c r="E773" s="28"/>
      <c r="F773" s="28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</row>
    <row r="774" spans="1:17" ht="12.75" customHeight="1" x14ac:dyDescent="0.25">
      <c r="A774" s="4"/>
      <c r="B774" s="4"/>
      <c r="C774" s="4"/>
      <c r="D774" s="4"/>
      <c r="E774" s="28"/>
      <c r="F774" s="28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</row>
    <row r="775" spans="1:17" ht="12.75" customHeight="1" x14ac:dyDescent="0.25">
      <c r="A775" s="4"/>
      <c r="B775" s="4"/>
      <c r="C775" s="4"/>
      <c r="D775" s="4"/>
      <c r="E775" s="28"/>
      <c r="F775" s="28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</row>
    <row r="776" spans="1:17" ht="12.75" customHeight="1" x14ac:dyDescent="0.25">
      <c r="A776" s="4"/>
      <c r="B776" s="4"/>
      <c r="C776" s="4"/>
      <c r="D776" s="4"/>
      <c r="E776" s="28"/>
      <c r="F776" s="28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</row>
    <row r="777" spans="1:17" ht="12.75" customHeight="1" x14ac:dyDescent="0.25">
      <c r="A777" s="4"/>
      <c r="B777" s="4"/>
      <c r="C777" s="4"/>
      <c r="D777" s="4"/>
      <c r="E777" s="28"/>
      <c r="F777" s="28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</row>
    <row r="778" spans="1:17" ht="12.75" customHeight="1" x14ac:dyDescent="0.25">
      <c r="A778" s="4"/>
      <c r="B778" s="4"/>
      <c r="C778" s="4"/>
      <c r="D778" s="4"/>
      <c r="E778" s="28"/>
      <c r="F778" s="28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</row>
    <row r="779" spans="1:17" ht="12.75" customHeight="1" x14ac:dyDescent="0.25">
      <c r="A779" s="4"/>
      <c r="B779" s="4"/>
      <c r="C779" s="4"/>
      <c r="D779" s="4"/>
      <c r="E779" s="28"/>
      <c r="F779" s="28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</row>
    <row r="780" spans="1:17" ht="12.75" customHeight="1" x14ac:dyDescent="0.25">
      <c r="A780" s="4"/>
      <c r="B780" s="4"/>
      <c r="C780" s="4"/>
      <c r="D780" s="4"/>
      <c r="E780" s="28"/>
      <c r="F780" s="28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</row>
    <row r="781" spans="1:17" ht="12.75" customHeight="1" x14ac:dyDescent="0.25">
      <c r="A781" s="4"/>
      <c r="B781" s="4"/>
      <c r="C781" s="4"/>
      <c r="D781" s="4"/>
      <c r="E781" s="28"/>
      <c r="F781" s="28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</row>
    <row r="782" spans="1:17" ht="12.75" customHeight="1" x14ac:dyDescent="0.25">
      <c r="A782" s="4"/>
      <c r="B782" s="4"/>
      <c r="C782" s="4"/>
      <c r="D782" s="4"/>
      <c r="E782" s="28"/>
      <c r="F782" s="28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</row>
    <row r="783" spans="1:17" ht="12.75" customHeight="1" x14ac:dyDescent="0.25">
      <c r="A783" s="4"/>
      <c r="B783" s="4"/>
      <c r="C783" s="4"/>
      <c r="D783" s="4"/>
      <c r="E783" s="28"/>
      <c r="F783" s="28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</row>
    <row r="784" spans="1:17" ht="12.75" customHeight="1" x14ac:dyDescent="0.25">
      <c r="A784" s="4"/>
      <c r="B784" s="4"/>
      <c r="C784" s="4"/>
      <c r="D784" s="4"/>
      <c r="E784" s="28"/>
      <c r="F784" s="28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</row>
    <row r="785" spans="1:17" ht="12.75" customHeight="1" x14ac:dyDescent="0.25">
      <c r="A785" s="4"/>
      <c r="B785" s="4"/>
      <c r="C785" s="4"/>
      <c r="D785" s="4"/>
      <c r="E785" s="28"/>
      <c r="F785" s="28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</row>
    <row r="786" spans="1:17" ht="12.75" customHeight="1" x14ac:dyDescent="0.25">
      <c r="A786" s="4"/>
      <c r="B786" s="4"/>
      <c r="C786" s="4"/>
      <c r="D786" s="4"/>
      <c r="E786" s="28"/>
      <c r="F786" s="28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</row>
    <row r="787" spans="1:17" ht="12.75" customHeight="1" x14ac:dyDescent="0.25">
      <c r="A787" s="4"/>
      <c r="B787" s="4"/>
      <c r="C787" s="4"/>
      <c r="D787" s="4"/>
      <c r="E787" s="28"/>
      <c r="F787" s="28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</row>
    <row r="788" spans="1:17" ht="12.75" customHeight="1" x14ac:dyDescent="0.25">
      <c r="A788" s="4"/>
      <c r="B788" s="4"/>
      <c r="C788" s="4"/>
      <c r="D788" s="4"/>
      <c r="E788" s="28"/>
      <c r="F788" s="28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</row>
    <row r="789" spans="1:17" ht="12.75" customHeight="1" x14ac:dyDescent="0.25">
      <c r="A789" s="4"/>
      <c r="B789" s="4"/>
      <c r="C789" s="4"/>
      <c r="D789" s="4"/>
      <c r="E789" s="28"/>
      <c r="F789" s="28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</row>
    <row r="790" spans="1:17" ht="12.75" customHeight="1" x14ac:dyDescent="0.25">
      <c r="A790" s="4"/>
      <c r="B790" s="4"/>
      <c r="C790" s="4"/>
      <c r="D790" s="4"/>
      <c r="E790" s="28"/>
      <c r="F790" s="28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</row>
    <row r="791" spans="1:17" ht="12.75" customHeight="1" x14ac:dyDescent="0.25">
      <c r="A791" s="4"/>
      <c r="B791" s="4"/>
      <c r="C791" s="4"/>
      <c r="D791" s="4"/>
      <c r="E791" s="28"/>
      <c r="F791" s="28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</row>
    <row r="792" spans="1:17" ht="12.75" customHeight="1" x14ac:dyDescent="0.25">
      <c r="A792" s="4"/>
      <c r="B792" s="4"/>
      <c r="C792" s="4"/>
      <c r="D792" s="4"/>
      <c r="E792" s="28"/>
      <c r="F792" s="28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</row>
    <row r="793" spans="1:17" ht="12.75" customHeight="1" x14ac:dyDescent="0.25">
      <c r="A793" s="4"/>
      <c r="B793" s="4"/>
      <c r="C793" s="4"/>
      <c r="D793" s="4"/>
      <c r="E793" s="28"/>
      <c r="F793" s="28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</row>
    <row r="794" spans="1:17" ht="12.75" customHeight="1" x14ac:dyDescent="0.25">
      <c r="A794" s="4"/>
      <c r="B794" s="4"/>
      <c r="C794" s="4"/>
      <c r="D794" s="4"/>
      <c r="E794" s="28"/>
      <c r="F794" s="28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</row>
    <row r="795" spans="1:17" ht="12.75" customHeight="1" x14ac:dyDescent="0.25">
      <c r="A795" s="4"/>
      <c r="B795" s="4"/>
      <c r="C795" s="4"/>
      <c r="D795" s="4"/>
      <c r="E795" s="28"/>
      <c r="F795" s="28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</row>
    <row r="796" spans="1:17" ht="12.75" customHeight="1" x14ac:dyDescent="0.25">
      <c r="A796" s="4"/>
      <c r="B796" s="4"/>
      <c r="C796" s="4"/>
      <c r="D796" s="4"/>
      <c r="E796" s="28"/>
      <c r="F796" s="28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</row>
    <row r="797" spans="1:17" ht="12.75" customHeight="1" x14ac:dyDescent="0.25">
      <c r="A797" s="4"/>
      <c r="B797" s="4"/>
      <c r="C797" s="4"/>
      <c r="D797" s="4"/>
      <c r="E797" s="28"/>
      <c r="F797" s="28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</row>
    <row r="798" spans="1:17" ht="12.75" customHeight="1" x14ac:dyDescent="0.25">
      <c r="A798" s="4"/>
      <c r="B798" s="4"/>
      <c r="C798" s="4"/>
      <c r="D798" s="4"/>
      <c r="E798" s="28"/>
      <c r="F798" s="28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</row>
    <row r="799" spans="1:17" ht="12.75" customHeight="1" x14ac:dyDescent="0.25">
      <c r="A799" s="4"/>
      <c r="B799" s="4"/>
      <c r="C799" s="4"/>
      <c r="D799" s="4"/>
      <c r="E799" s="28"/>
      <c r="F799" s="28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</row>
    <row r="800" spans="1:17" ht="12.75" customHeight="1" x14ac:dyDescent="0.25">
      <c r="A800" s="4"/>
      <c r="B800" s="4"/>
      <c r="C800" s="4"/>
      <c r="D800" s="4"/>
      <c r="E800" s="28"/>
      <c r="F800" s="28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</row>
    <row r="801" spans="1:17" ht="12.75" customHeight="1" x14ac:dyDescent="0.25">
      <c r="A801" s="4"/>
      <c r="B801" s="4"/>
      <c r="C801" s="4"/>
      <c r="D801" s="4"/>
      <c r="E801" s="28"/>
      <c r="F801" s="28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</row>
    <row r="802" spans="1:17" ht="12.75" customHeight="1" x14ac:dyDescent="0.25">
      <c r="A802" s="4"/>
      <c r="B802" s="4"/>
      <c r="C802" s="4"/>
      <c r="D802" s="4"/>
      <c r="E802" s="28"/>
      <c r="F802" s="28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</row>
    <row r="803" spans="1:17" ht="12.75" customHeight="1" x14ac:dyDescent="0.25">
      <c r="A803" s="4"/>
      <c r="B803" s="4"/>
      <c r="C803" s="4"/>
      <c r="D803" s="4"/>
      <c r="E803" s="28"/>
      <c r="F803" s="28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</row>
    <row r="804" spans="1:17" ht="12.75" customHeight="1" x14ac:dyDescent="0.25">
      <c r="A804" s="4"/>
      <c r="B804" s="4"/>
      <c r="C804" s="4"/>
      <c r="D804" s="4"/>
      <c r="E804" s="28"/>
      <c r="F804" s="28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</row>
    <row r="805" spans="1:17" ht="12.75" customHeight="1" x14ac:dyDescent="0.25">
      <c r="A805" s="4"/>
      <c r="B805" s="4"/>
      <c r="C805" s="4"/>
      <c r="D805" s="4"/>
      <c r="E805" s="28"/>
      <c r="F805" s="28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</row>
    <row r="806" spans="1:17" ht="12.75" customHeight="1" x14ac:dyDescent="0.25">
      <c r="A806" s="4"/>
      <c r="B806" s="4"/>
      <c r="C806" s="4"/>
      <c r="D806" s="4"/>
      <c r="E806" s="28"/>
      <c r="F806" s="28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</row>
    <row r="807" spans="1:17" ht="12.75" customHeight="1" x14ac:dyDescent="0.25">
      <c r="A807" s="4"/>
      <c r="B807" s="4"/>
      <c r="C807" s="4"/>
      <c r="D807" s="4"/>
      <c r="E807" s="28"/>
      <c r="F807" s="28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</row>
    <row r="808" spans="1:17" ht="12.75" customHeight="1" x14ac:dyDescent="0.25">
      <c r="A808" s="4"/>
      <c r="B808" s="4"/>
      <c r="C808" s="4"/>
      <c r="D808" s="4"/>
      <c r="E808" s="28"/>
      <c r="F808" s="28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</row>
    <row r="809" spans="1:17" ht="12.75" customHeight="1" x14ac:dyDescent="0.25">
      <c r="A809" s="4"/>
      <c r="B809" s="4"/>
      <c r="C809" s="4"/>
      <c r="D809" s="4"/>
      <c r="E809" s="28"/>
      <c r="F809" s="28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</row>
    <row r="810" spans="1:17" ht="12.75" customHeight="1" x14ac:dyDescent="0.25">
      <c r="A810" s="4"/>
      <c r="B810" s="4"/>
      <c r="C810" s="4"/>
      <c r="D810" s="4"/>
      <c r="E810" s="28"/>
      <c r="F810" s="28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</row>
    <row r="811" spans="1:17" ht="12.75" customHeight="1" x14ac:dyDescent="0.25">
      <c r="A811" s="4"/>
      <c r="B811" s="4"/>
      <c r="C811" s="4"/>
      <c r="D811" s="4"/>
      <c r="E811" s="28"/>
      <c r="F811" s="28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</row>
    <row r="812" spans="1:17" ht="12.75" customHeight="1" x14ac:dyDescent="0.25">
      <c r="A812" s="4"/>
      <c r="B812" s="4"/>
      <c r="C812" s="4"/>
      <c r="D812" s="4"/>
      <c r="E812" s="28"/>
      <c r="F812" s="28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</row>
    <row r="813" spans="1:17" ht="12.75" customHeight="1" x14ac:dyDescent="0.25">
      <c r="A813" s="4"/>
      <c r="B813" s="4"/>
      <c r="C813" s="4"/>
      <c r="D813" s="4"/>
      <c r="E813" s="28"/>
      <c r="F813" s="28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</row>
    <row r="814" spans="1:17" ht="12.75" customHeight="1" x14ac:dyDescent="0.25">
      <c r="A814" s="4"/>
      <c r="B814" s="4"/>
      <c r="C814" s="4"/>
      <c r="D814" s="4"/>
      <c r="E814" s="28"/>
      <c r="F814" s="28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</row>
    <row r="815" spans="1:17" ht="12.75" customHeight="1" x14ac:dyDescent="0.25">
      <c r="A815" s="4"/>
      <c r="B815" s="4"/>
      <c r="C815" s="4"/>
      <c r="D815" s="4"/>
      <c r="E815" s="28"/>
      <c r="F815" s="28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</row>
    <row r="816" spans="1:17" ht="12.75" customHeight="1" x14ac:dyDescent="0.25">
      <c r="A816" s="4"/>
      <c r="B816" s="4"/>
      <c r="C816" s="4"/>
      <c r="D816" s="4"/>
      <c r="E816" s="28"/>
      <c r="F816" s="28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</row>
    <row r="817" spans="1:17" ht="12.75" customHeight="1" x14ac:dyDescent="0.25">
      <c r="A817" s="4"/>
      <c r="B817" s="4"/>
      <c r="C817" s="4"/>
      <c r="D817" s="4"/>
      <c r="E817" s="28"/>
      <c r="F817" s="28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</row>
    <row r="818" spans="1:17" ht="12.75" customHeight="1" x14ac:dyDescent="0.25">
      <c r="A818" s="4"/>
      <c r="B818" s="4"/>
      <c r="C818" s="4"/>
      <c r="D818" s="4"/>
      <c r="E818" s="28"/>
      <c r="F818" s="28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</row>
    <row r="819" spans="1:17" ht="12.75" customHeight="1" x14ac:dyDescent="0.25">
      <c r="A819" s="4"/>
      <c r="B819" s="4"/>
      <c r="C819" s="4"/>
      <c r="D819" s="4"/>
      <c r="E819" s="28"/>
      <c r="F819" s="28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</row>
    <row r="820" spans="1:17" ht="12.75" customHeight="1" x14ac:dyDescent="0.25">
      <c r="A820" s="4"/>
      <c r="B820" s="4"/>
      <c r="C820" s="4"/>
      <c r="D820" s="4"/>
      <c r="E820" s="28"/>
      <c r="F820" s="28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</row>
    <row r="821" spans="1:17" ht="12.75" customHeight="1" x14ac:dyDescent="0.25">
      <c r="A821" s="4"/>
      <c r="B821" s="4"/>
      <c r="C821" s="4"/>
      <c r="D821" s="4"/>
      <c r="E821" s="28"/>
      <c r="F821" s="28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</row>
    <row r="822" spans="1:17" ht="12.75" customHeight="1" x14ac:dyDescent="0.25">
      <c r="A822" s="4"/>
      <c r="B822" s="4"/>
      <c r="C822" s="4"/>
      <c r="D822" s="4"/>
      <c r="E822" s="28"/>
      <c r="F822" s="28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</row>
    <row r="823" spans="1:17" ht="12.75" customHeight="1" x14ac:dyDescent="0.25">
      <c r="A823" s="4"/>
      <c r="B823" s="4"/>
      <c r="C823" s="4"/>
      <c r="D823" s="4"/>
      <c r="E823" s="28"/>
      <c r="F823" s="28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</row>
    <row r="824" spans="1:17" ht="12.75" customHeight="1" x14ac:dyDescent="0.25">
      <c r="A824" s="4"/>
      <c r="B824" s="4"/>
      <c r="C824" s="4"/>
      <c r="D824" s="4"/>
      <c r="E824" s="28"/>
      <c r="F824" s="28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</row>
    <row r="825" spans="1:17" ht="12.75" customHeight="1" x14ac:dyDescent="0.25">
      <c r="A825" s="4"/>
      <c r="B825" s="4"/>
      <c r="C825" s="4"/>
      <c r="D825" s="4"/>
      <c r="E825" s="28"/>
      <c r="F825" s="28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</row>
    <row r="826" spans="1:17" ht="12.75" customHeight="1" x14ac:dyDescent="0.25">
      <c r="A826" s="4"/>
      <c r="B826" s="4"/>
      <c r="C826" s="4"/>
      <c r="D826" s="4"/>
      <c r="E826" s="28"/>
      <c r="F826" s="28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</row>
    <row r="827" spans="1:17" ht="12.75" customHeight="1" x14ac:dyDescent="0.25">
      <c r="A827" s="4"/>
      <c r="B827" s="4"/>
      <c r="C827" s="4"/>
      <c r="D827" s="4"/>
      <c r="E827" s="28"/>
      <c r="F827" s="28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</row>
    <row r="828" spans="1:17" ht="12.75" customHeight="1" x14ac:dyDescent="0.25">
      <c r="A828" s="4"/>
      <c r="B828" s="4"/>
      <c r="C828" s="4"/>
      <c r="D828" s="4"/>
      <c r="E828" s="28"/>
      <c r="F828" s="28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</row>
    <row r="829" spans="1:17" ht="12.75" customHeight="1" x14ac:dyDescent="0.25">
      <c r="A829" s="4"/>
      <c r="B829" s="4"/>
      <c r="C829" s="4"/>
      <c r="D829" s="4"/>
      <c r="E829" s="28"/>
      <c r="F829" s="28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</row>
    <row r="830" spans="1:17" ht="12.75" customHeight="1" x14ac:dyDescent="0.25">
      <c r="A830" s="4"/>
      <c r="B830" s="4"/>
      <c r="C830" s="4"/>
      <c r="D830" s="4"/>
      <c r="E830" s="28"/>
      <c r="F830" s="28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</row>
    <row r="831" spans="1:17" ht="12.75" customHeight="1" x14ac:dyDescent="0.25">
      <c r="A831" s="4"/>
      <c r="B831" s="4"/>
      <c r="C831" s="4"/>
      <c r="D831" s="4"/>
      <c r="E831" s="28"/>
      <c r="F831" s="28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</row>
    <row r="832" spans="1:17" ht="12.75" customHeight="1" x14ac:dyDescent="0.25">
      <c r="A832" s="4"/>
      <c r="B832" s="4"/>
      <c r="C832" s="4"/>
      <c r="D832" s="4"/>
      <c r="E832" s="28"/>
      <c r="F832" s="28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</row>
    <row r="833" spans="1:17" ht="12.75" customHeight="1" x14ac:dyDescent="0.25">
      <c r="A833" s="4"/>
      <c r="B833" s="4"/>
      <c r="C833" s="4"/>
      <c r="D833" s="4"/>
      <c r="E833" s="28"/>
      <c r="F833" s="28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</row>
    <row r="834" spans="1:17" ht="12.75" customHeight="1" x14ac:dyDescent="0.25">
      <c r="A834" s="4"/>
      <c r="B834" s="4"/>
      <c r="C834" s="4"/>
      <c r="D834" s="4"/>
      <c r="E834" s="28"/>
      <c r="F834" s="28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</row>
    <row r="835" spans="1:17" ht="12.75" customHeight="1" x14ac:dyDescent="0.25">
      <c r="A835" s="4"/>
      <c r="B835" s="4"/>
      <c r="C835" s="4"/>
      <c r="D835" s="4"/>
      <c r="E835" s="28"/>
      <c r="F835" s="28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</row>
    <row r="836" spans="1:17" ht="12.75" customHeight="1" x14ac:dyDescent="0.25">
      <c r="A836" s="4"/>
      <c r="B836" s="4"/>
      <c r="C836" s="4"/>
      <c r="D836" s="4"/>
      <c r="E836" s="28"/>
      <c r="F836" s="28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</row>
    <row r="837" spans="1:17" ht="12.75" customHeight="1" x14ac:dyDescent="0.25">
      <c r="A837" s="4"/>
      <c r="B837" s="4"/>
      <c r="C837" s="4"/>
      <c r="D837" s="4"/>
      <c r="E837" s="28"/>
      <c r="F837" s="28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</row>
    <row r="838" spans="1:17" ht="12.75" customHeight="1" x14ac:dyDescent="0.25">
      <c r="A838" s="4"/>
      <c r="B838" s="4"/>
      <c r="C838" s="4"/>
      <c r="D838" s="4"/>
      <c r="E838" s="28"/>
      <c r="F838" s="28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</row>
    <row r="839" spans="1:17" ht="12.75" customHeight="1" x14ac:dyDescent="0.25">
      <c r="A839" s="4"/>
      <c r="B839" s="4"/>
      <c r="C839" s="4"/>
      <c r="D839" s="4"/>
      <c r="E839" s="28"/>
      <c r="F839" s="28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</row>
    <row r="840" spans="1:17" ht="12.75" customHeight="1" x14ac:dyDescent="0.25">
      <c r="A840" s="4"/>
      <c r="B840" s="4"/>
      <c r="C840" s="4"/>
      <c r="D840" s="4"/>
      <c r="E840" s="28"/>
      <c r="F840" s="28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</row>
    <row r="841" spans="1:17" ht="12.75" customHeight="1" x14ac:dyDescent="0.25">
      <c r="A841" s="4"/>
      <c r="B841" s="4"/>
      <c r="C841" s="4"/>
      <c r="D841" s="4"/>
      <c r="E841" s="28"/>
      <c r="F841" s="28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</row>
    <row r="842" spans="1:17" ht="12.75" customHeight="1" x14ac:dyDescent="0.25">
      <c r="A842" s="4"/>
      <c r="B842" s="4"/>
      <c r="C842" s="4"/>
      <c r="D842" s="4"/>
      <c r="E842" s="28"/>
      <c r="F842" s="28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</row>
    <row r="843" spans="1:17" ht="12.75" customHeight="1" x14ac:dyDescent="0.25">
      <c r="A843" s="4"/>
      <c r="B843" s="4"/>
      <c r="C843" s="4"/>
      <c r="D843" s="4"/>
      <c r="E843" s="28"/>
      <c r="F843" s="28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</row>
    <row r="844" spans="1:17" ht="12.75" customHeight="1" x14ac:dyDescent="0.25">
      <c r="A844" s="4"/>
      <c r="B844" s="4"/>
      <c r="C844" s="4"/>
      <c r="D844" s="4"/>
      <c r="E844" s="28"/>
      <c r="F844" s="28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</row>
    <row r="845" spans="1:17" ht="12.75" customHeight="1" x14ac:dyDescent="0.25">
      <c r="A845" s="4"/>
      <c r="B845" s="4"/>
      <c r="C845" s="4"/>
      <c r="D845" s="4"/>
      <c r="E845" s="28"/>
      <c r="F845" s="28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</row>
    <row r="846" spans="1:17" ht="12.75" customHeight="1" x14ac:dyDescent="0.25">
      <c r="A846" s="4"/>
      <c r="B846" s="4"/>
      <c r="C846" s="4"/>
      <c r="D846" s="4"/>
      <c r="E846" s="28"/>
      <c r="F846" s="28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</row>
    <row r="847" spans="1:17" ht="12.75" customHeight="1" x14ac:dyDescent="0.25">
      <c r="A847" s="4"/>
      <c r="B847" s="4"/>
      <c r="C847" s="4"/>
      <c r="D847" s="4"/>
      <c r="E847" s="28"/>
      <c r="F847" s="28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</row>
    <row r="848" spans="1:17" ht="12.75" customHeight="1" x14ac:dyDescent="0.25">
      <c r="A848" s="4"/>
      <c r="B848" s="4"/>
      <c r="C848" s="4"/>
      <c r="D848" s="4"/>
      <c r="E848" s="28"/>
      <c r="F848" s="28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</row>
    <row r="849" spans="1:17" ht="12.75" customHeight="1" x14ac:dyDescent="0.25">
      <c r="A849" s="4"/>
      <c r="B849" s="4"/>
      <c r="C849" s="4"/>
      <c r="D849" s="4"/>
      <c r="E849" s="28"/>
      <c r="F849" s="28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</row>
    <row r="850" spans="1:17" ht="12.75" customHeight="1" x14ac:dyDescent="0.25">
      <c r="A850" s="4"/>
      <c r="B850" s="4"/>
      <c r="C850" s="4"/>
      <c r="D850" s="4"/>
      <c r="E850" s="28"/>
      <c r="F850" s="28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</row>
    <row r="851" spans="1:17" ht="12.75" customHeight="1" x14ac:dyDescent="0.25">
      <c r="A851" s="4"/>
      <c r="B851" s="4"/>
      <c r="C851" s="4"/>
      <c r="D851" s="4"/>
      <c r="E851" s="28"/>
      <c r="F851" s="28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</row>
    <row r="852" spans="1:17" ht="12.75" customHeight="1" x14ac:dyDescent="0.25">
      <c r="A852" s="4"/>
      <c r="B852" s="4"/>
      <c r="C852" s="4"/>
      <c r="D852" s="4"/>
      <c r="E852" s="28"/>
      <c r="F852" s="28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</row>
  </sheetData>
  <autoFilter ref="A1:P157"/>
  <hyperlinks>
    <hyperlink ref="K58" r:id="rId1"/>
  </hyperlinks>
  <pageMargins left="0.7" right="0.7" top="0.75" bottom="0.75" header="0" footer="0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количество ИС по менеджерам</vt:lpstr>
      <vt:lpstr>осень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2020-12-24T11:08:02Z</dcterms:created>
  <dcterms:modified xsi:type="dcterms:W3CDTF">2021-09-10T10:18:17Z</dcterms:modified>
</cp:coreProperties>
</file>